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jannus-my.sharepoint.com/personal/apost_jannus_org/Documents/Desktop/"/>
    </mc:Choice>
  </mc:AlternateContent>
  <xr:revisionPtr revIDLastSave="28" documentId="8_{E79191EE-A15F-455A-B066-94635AC68828}" xr6:coauthVersionLast="47" xr6:coauthVersionMax="47" xr10:uidLastSave="{BE939EF6-141B-4D67-970E-1E6E517A1F47}"/>
  <bookViews>
    <workbookView xWindow="-110" yWindow="-110" windowWidth="19420" windowHeight="10420" xr2:uid="{00000000-000D-0000-FFFF-FFFF00000000}"/>
  </bookViews>
  <sheets>
    <sheet name="Stocking List Index" sheetId="6" r:id="rId1"/>
    <sheet name="Stocking List Labs 1-25" sheetId="5" r:id="rId2"/>
    <sheet name="Stocking List Labs 26-28" sheetId="1" r:id="rId3"/>
    <sheet name="Alphabetical list with links" sheetId="8" r:id="rId4"/>
    <sheet name="Materials by activity" sheetId="4" r:id="rId5"/>
    <sheet name="New items for 2023" sheetId="2" r:id="rId6"/>
    <sheet name="Items to collect" sheetId="7" r:id="rId7"/>
    <sheet name="TMC Extras" sheetId="3" r:id="rId8"/>
    <sheet name="Bring inside in winter"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6" i="4" l="1"/>
  <c r="H286" i="4" s="1"/>
  <c r="G152" i="4"/>
  <c r="H152" i="4" s="1"/>
  <c r="G151" i="4"/>
  <c r="H151" i="4" s="1"/>
  <c r="G143" i="4"/>
  <c r="H143" i="4" s="1"/>
  <c r="G77" i="4"/>
  <c r="H77" i="4" s="1"/>
  <c r="G55" i="4"/>
  <c r="H55" i="4" s="1"/>
  <c r="H94" i="4"/>
  <c r="D92" i="4"/>
  <c r="G91" i="4"/>
  <c r="H91" i="4" s="1"/>
  <c r="G52" i="4"/>
  <c r="H52" i="4" s="1"/>
  <c r="G44" i="4"/>
  <c r="H44" i="4" s="1"/>
  <c r="G461" i="4"/>
  <c r="H461" i="4" s="1"/>
  <c r="G447" i="4"/>
  <c r="H450" i="4" s="1"/>
  <c r="G404" i="4"/>
  <c r="H404" i="4" s="1"/>
  <c r="G380" i="4"/>
  <c r="H380" i="4" s="1"/>
  <c r="G388" i="4"/>
  <c r="H388" i="4" s="1"/>
  <c r="G354" i="4"/>
  <c r="H354" i="4" s="1"/>
  <c r="G298" i="4"/>
  <c r="H298" i="4" s="1"/>
  <c r="G24" i="4"/>
  <c r="H24" i="4" s="1"/>
  <c r="G335" i="4"/>
  <c r="H335" i="4" s="1"/>
  <c r="G322" i="4"/>
  <c r="H322" i="4" s="1"/>
  <c r="G321" i="4"/>
  <c r="H325" i="4" s="1"/>
  <c r="G483" i="4"/>
  <c r="H483" i="4" s="1"/>
  <c r="G212" i="4"/>
  <c r="H212" i="4" s="1"/>
  <c r="G258" i="4"/>
  <c r="H258" i="4" s="1"/>
  <c r="G257" i="4"/>
  <c r="H257" i="4" s="1"/>
  <c r="G174" i="4"/>
  <c r="H174" i="4" s="1"/>
  <c r="G173" i="4"/>
  <c r="H173" i="4" s="1"/>
  <c r="G235" i="4"/>
  <c r="H235" i="4" s="1"/>
  <c r="D224" i="4"/>
  <c r="D237" i="4" s="1"/>
  <c r="G222" i="4"/>
  <c r="H222" i="4" s="1"/>
  <c r="G109" i="4"/>
  <c r="H109" i="4" s="1"/>
  <c r="G468" i="4"/>
  <c r="H468" i="4" s="1"/>
  <c r="G467" i="4"/>
  <c r="H467" i="4" s="1"/>
  <c r="F426" i="4"/>
  <c r="F373" i="4"/>
  <c r="G358" i="4" s="1"/>
  <c r="G18" i="4"/>
  <c r="H18" i="4" s="1"/>
  <c r="G17" i="4"/>
  <c r="H17" i="4" s="1"/>
  <c r="F204" i="4"/>
  <c r="G195" i="4" s="1"/>
  <c r="H195" i="4" s="1"/>
  <c r="G164" i="4"/>
  <c r="H164" i="4" s="1"/>
  <c r="G133" i="4"/>
  <c r="H133" i="4" s="1"/>
  <c r="G132" i="4"/>
  <c r="H132" i="4" s="1"/>
  <c r="G121" i="4"/>
  <c r="H121" i="4" s="1"/>
  <c r="G120" i="4"/>
  <c r="H120" i="4" s="1"/>
  <c r="G116" i="4"/>
  <c r="H116" i="4" s="1"/>
  <c r="G65" i="4"/>
  <c r="H65" i="4" s="1"/>
  <c r="G64" i="4"/>
  <c r="H64" i="4" s="1"/>
  <c r="G40" i="4"/>
  <c r="H40" i="4" s="1"/>
  <c r="G7" i="4"/>
  <c r="H7" i="4" s="1"/>
  <c r="G498" i="4"/>
  <c r="H498" i="4" s="1"/>
  <c r="G490" i="4"/>
  <c r="H490" i="4" s="1"/>
  <c r="G414" i="4"/>
  <c r="H414" i="4" s="1"/>
  <c r="G395" i="4"/>
  <c r="H395" i="4" s="1"/>
  <c r="G306" i="4"/>
  <c r="H306" i="4" s="1"/>
  <c r="G311" i="4"/>
  <c r="H311" i="4" s="1"/>
  <c r="H255" i="4"/>
  <c r="G251" i="4"/>
  <c r="H251" i="4" s="1"/>
  <c r="G246" i="4"/>
  <c r="H246" i="4" s="1"/>
  <c r="G2" i="4"/>
  <c r="H2" i="4" s="1"/>
  <c r="G514" i="4"/>
  <c r="H514" i="4" s="1"/>
  <c r="G454" i="4"/>
  <c r="H454" i="4" s="1"/>
  <c r="G346" i="4"/>
  <c r="H346" i="4" s="1"/>
  <c r="G345" i="4"/>
  <c r="H345" i="4" s="1"/>
  <c r="H276" i="4"/>
  <c r="G281" i="4"/>
  <c r="H281" i="4" s="1"/>
  <c r="G280" i="4"/>
  <c r="H280" i="4" s="1"/>
  <c r="G128" i="4"/>
  <c r="H128" i="4" s="1"/>
  <c r="G127" i="4"/>
  <c r="H127" i="4" s="1"/>
  <c r="G104" i="4"/>
  <c r="G32" i="4"/>
  <c r="H32" i="4" s="1"/>
  <c r="G31" i="4"/>
  <c r="H31" i="4" s="1"/>
  <c r="H11" i="4"/>
  <c r="G11" i="4"/>
  <c r="G427" i="4" l="1"/>
  <c r="H427" i="4" s="1"/>
  <c r="H447" i="4"/>
  <c r="G426" i="4"/>
  <c r="H426" i="4" s="1"/>
  <c r="H326" i="4"/>
  <c r="H362" i="4"/>
  <c r="H358" i="4"/>
  <c r="G359" i="4"/>
  <c r="G196" i="4"/>
  <c r="H196" i="4" s="1"/>
  <c r="H321" i="4"/>
  <c r="H363" i="4" l="1"/>
  <c r="H359" i="4"/>
</calcChain>
</file>

<file path=xl/sharedStrings.xml><?xml version="1.0" encoding="utf-8"?>
<sst xmlns="http://schemas.openxmlformats.org/spreadsheetml/2006/main" count="5020" uniqueCount="988">
  <si>
    <t>Unit</t>
  </si>
  <si>
    <t>Amazon Link</t>
  </si>
  <si>
    <t>Notes</t>
  </si>
  <si>
    <t>Paper, Assorted colored</t>
  </si>
  <si>
    <t>O</t>
  </si>
  <si>
    <t>sheets</t>
  </si>
  <si>
    <t>https://a.co/d/fBsc5O7</t>
  </si>
  <si>
    <t/>
  </si>
  <si>
    <t>Pencils, colored</t>
  </si>
  <si>
    <t>L</t>
  </si>
  <si>
    <t>pieces</t>
  </si>
  <si>
    <t>https://a.co/d/fPl2DoP</t>
  </si>
  <si>
    <t>Paper, construction</t>
  </si>
  <si>
    <t>https://a.co/d/gwQNIuJ</t>
  </si>
  <si>
    <t>Wire, craft, 20 g, assorted colors</t>
  </si>
  <si>
    <t>A</t>
  </si>
  <si>
    <t>feet</t>
  </si>
  <si>
    <t>https://a.co/d/a6IdDqw</t>
  </si>
  <si>
    <t>Crayons</t>
  </si>
  <si>
    <t>https://a.co/d/7SDcyLC</t>
  </si>
  <si>
    <t>Cutting Mat, 12x18</t>
  </si>
  <si>
    <t>Manipulative Shelf (Q)</t>
  </si>
  <si>
    <t>https://a.co/d/2hwWNSb</t>
  </si>
  <si>
    <t>Stencils</t>
  </si>
  <si>
    <t>B</t>
  </si>
  <si>
    <t>https://a.co/d/5IsOnGY</t>
  </si>
  <si>
    <t>Felt Fabric</t>
  </si>
  <si>
    <t>I</t>
  </si>
  <si>
    <t>https://a.co/d/8sGpq2B</t>
  </si>
  <si>
    <t>Gems</t>
  </si>
  <si>
    <t>https://a.co/d/iBdIsQT</t>
  </si>
  <si>
    <t>Foam Sheets</t>
  </si>
  <si>
    <t>J</t>
  </si>
  <si>
    <t>https://a.co/d/0RHUtus</t>
  </si>
  <si>
    <t>Pipe Cleaners, assorted colors</t>
  </si>
  <si>
    <t>C</t>
  </si>
  <si>
    <t>https://a.co/d/cuEtYLD</t>
  </si>
  <si>
    <t>Glitter, 4 oz. jars</t>
  </si>
  <si>
    <t>Q (milk crate)</t>
  </si>
  <si>
    <t>ounces</t>
  </si>
  <si>
    <t>https://a.co/d/eYOYu8d</t>
  </si>
  <si>
    <t>Beads, 9mm pony beads</t>
  </si>
  <si>
    <t>https://a.co/d/jhIDeT3</t>
  </si>
  <si>
    <t>Googly Eyes</t>
  </si>
  <si>
    <t>https://a.co/d/8JAOl4o</t>
  </si>
  <si>
    <t>Beads, 6x6 mm letter beads</t>
  </si>
  <si>
    <t>https://a.co/d/adYwt3m</t>
  </si>
  <si>
    <t>Feathers, natural</t>
  </si>
  <si>
    <t>https://a.co/d/6qd3Bbn</t>
  </si>
  <si>
    <t>Twine, natural jute, 3 ply</t>
  </si>
  <si>
    <t>https://a.co/d/8OOY9oM</t>
  </si>
  <si>
    <t>Paper, origami, 6 inch squares</t>
  </si>
  <si>
    <t>https://a.co/d/bPhUdJi</t>
  </si>
  <si>
    <t>Paint palette trays</t>
  </si>
  <si>
    <t>G</t>
  </si>
  <si>
    <t>https://a.co/d/8PEmaRM</t>
  </si>
  <si>
    <t>Paint rollers</t>
  </si>
  <si>
    <t>https://a.co/d/3gmLs3l</t>
  </si>
  <si>
    <t>Lacing cord, plastic, 10 rolls</t>
  </si>
  <si>
    <t>yards</t>
  </si>
  <si>
    <t>https://a.co/d/3yeYzyA</t>
  </si>
  <si>
    <t>Balloons, 12 inch, assorted color</t>
  </si>
  <si>
    <t>https://a.co/d/cEyXUAK</t>
  </si>
  <si>
    <t>Pom Poms</t>
  </si>
  <si>
    <t>https://a.co/d/7N2nPWZ</t>
  </si>
  <si>
    <t>Popsicle Sticks (regular-sized craftsticks)</t>
  </si>
  <si>
    <t>D</t>
  </si>
  <si>
    <t>https://a.co/d/euUFynj</t>
  </si>
  <si>
    <t>Rice</t>
  </si>
  <si>
    <t>W (Food box)</t>
  </si>
  <si>
    <t>pounds</t>
  </si>
  <si>
    <t>https://a.co/d/cnZNV3m</t>
  </si>
  <si>
    <t>Salt</t>
  </si>
  <si>
    <t>https://a.co/d/a5nq0gX</t>
  </si>
  <si>
    <t>Sequins</t>
  </si>
  <si>
    <t>container</t>
  </si>
  <si>
    <t>https://a.co/d/9zf6ziz</t>
  </si>
  <si>
    <t>230 grams/container</t>
  </si>
  <si>
    <t>Stickers</t>
  </si>
  <si>
    <t>https://a.co/d/58zLO06</t>
  </si>
  <si>
    <t>String, 10 ply, cotton, white</t>
  </si>
  <si>
    <t>https://a.co/d/9S2j1U5</t>
  </si>
  <si>
    <t>Paint, Tempera, 32 oz</t>
  </si>
  <si>
    <t>U (Bucket)</t>
  </si>
  <si>
    <t>https://a.co/d/09QnUS2</t>
  </si>
  <si>
    <t>bottles</t>
  </si>
  <si>
    <t>Markers, washable, 10 colors</t>
  </si>
  <si>
    <t>https://a.co/d/5f9LZUQ</t>
  </si>
  <si>
    <t>Markers, washable, thin line</t>
  </si>
  <si>
    <t>Watercolor paint sets</t>
  </si>
  <si>
    <t>sets</t>
  </si>
  <si>
    <t>https://a.co/d/isHIdmf</t>
  </si>
  <si>
    <t>Right Side Shelf</t>
  </si>
  <si>
    <t>https://a.co/d/f26bRod</t>
  </si>
  <si>
    <t>Skewer Sticks, wood, 12 inch</t>
  </si>
  <si>
    <t>https://a.co/d/1eQdRVk</t>
  </si>
  <si>
    <t>Skewer Sticks, wood, 6 inch</t>
  </si>
  <si>
    <t>https://a.co/d/505ntJr</t>
  </si>
  <si>
    <t>Yarn, 30 skeins, assorted colors</t>
  </si>
  <si>
    <t>https://a.co/d/i6NY11X</t>
  </si>
  <si>
    <t>Craftsticks (jumbo popsicle sticks)</t>
  </si>
  <si>
    <t>https://a.co/d/0Pifjgx</t>
  </si>
  <si>
    <t>Staplers</t>
  </si>
  <si>
    <t>P (milk crate)</t>
  </si>
  <si>
    <t>https://a.co/d/74XC6X5</t>
  </si>
  <si>
    <t>Eraser, dry erase</t>
  </si>
  <si>
    <t>F</t>
  </si>
  <si>
    <t>https://a.co/d/e5fZApt</t>
  </si>
  <si>
    <t>Corks, assorted</t>
  </si>
  <si>
    <t>https://a.co/d/gwWT2o2</t>
  </si>
  <si>
    <t>Bags, brown paper, 4 lb.</t>
  </si>
  <si>
    <t>https://a.co/d/4zRK7VH</t>
  </si>
  <si>
    <t>Cotton balls</t>
  </si>
  <si>
    <t>https://a.co/d/09smnZr</t>
  </si>
  <si>
    <t>Brushes, paint</t>
  </si>
  <si>
    <t>https://a.co/d/fIJZwhp</t>
  </si>
  <si>
    <t>Brushes, foam sponge</t>
  </si>
  <si>
    <t>https://a.co/d/2JX45M0</t>
  </si>
  <si>
    <t>Buttons</t>
  </si>
  <si>
    <t>https://a.co/d/g24WkIN</t>
  </si>
  <si>
    <t>Feathers, 3-5 in, assorted colors</t>
  </si>
  <si>
    <t>https://a.co/d/grsLbev</t>
  </si>
  <si>
    <t>Tool Box</t>
  </si>
  <si>
    <t>Right Side Floor</t>
  </si>
  <si>
    <t>https://a.co/d/fuabTGh</t>
  </si>
  <si>
    <t>Buckets, 5 gallon, with lid</t>
  </si>
  <si>
    <t>Floor Behind Bungee (V)</t>
  </si>
  <si>
    <t>https://a.co/d/3tPF4Io</t>
  </si>
  <si>
    <t>Extension cord reel with sockets</t>
  </si>
  <si>
    <t>https://a.co/d/509pHuv</t>
  </si>
  <si>
    <t>rolls</t>
  </si>
  <si>
    <t>Behind tables</t>
  </si>
  <si>
    <t>https://a.co/d/f02iwW2</t>
  </si>
  <si>
    <t>Canopy, pop up</t>
  </si>
  <si>
    <t>Varies</t>
  </si>
  <si>
    <t>https://a.co/d/3VYcsqj</t>
  </si>
  <si>
    <t>Wagon, Collapsible</t>
  </si>
  <si>
    <t>https://a.co/d/7Qo3bfx</t>
  </si>
  <si>
    <t>Scissors, assorted edges</t>
  </si>
  <si>
    <t>H</t>
  </si>
  <si>
    <t>https://a.co/d/i6iKEO5</t>
  </si>
  <si>
    <t>Plate, paper, 6 in</t>
  </si>
  <si>
    <t>https://a.co/d/fzepPdv</t>
  </si>
  <si>
    <t>Paper Clips</t>
  </si>
  <si>
    <t>https://a.co/d/1rRd80c</t>
  </si>
  <si>
    <t>Cups, paper, 8oz</t>
  </si>
  <si>
    <t>https://a.co/d/9jpVMq5</t>
  </si>
  <si>
    <t>Straws, paper</t>
  </si>
  <si>
    <t>https://a.co/d/ay3mwbK</t>
  </si>
  <si>
    <t>Paper, patterned</t>
  </si>
  <si>
    <t>https://a.co/d/dp8aNU9</t>
  </si>
  <si>
    <t>Pencil sharpeners</t>
  </si>
  <si>
    <t>https://a.co/d/4hQyiYw</t>
  </si>
  <si>
    <t>Pencils, #2, presharpened</t>
  </si>
  <si>
    <t>https://a.co/d/5cVun0y</t>
  </si>
  <si>
    <t>Pens, ballpoint</t>
  </si>
  <si>
    <t>https://a.co/d/dZdDmYl</t>
  </si>
  <si>
    <t>Markers, permanent, assorted colors</t>
  </si>
  <si>
    <t>https://a.co/d/dsAaeTy</t>
  </si>
  <si>
    <t>Dry erase lapboards</t>
  </si>
  <si>
    <t>https://a.co/d/fVnmkB5</t>
  </si>
  <si>
    <t>Straws, plastic (no bend)</t>
  </si>
  <si>
    <t>https://a.co/d/2Jz2AFs</t>
  </si>
  <si>
    <t>Don't buy the flexible kind.  Buy straight straws.</t>
  </si>
  <si>
    <t>Sticky notes, 2x2</t>
  </si>
  <si>
    <t>https://a.co/d/46lr4Q8</t>
  </si>
  <si>
    <t>Paper, printer (2 reams)</t>
  </si>
  <si>
    <t>https://a.co/d/9IHnNFn</t>
  </si>
  <si>
    <t>Toothpicks, round</t>
  </si>
  <si>
    <t>https://a.co/d/dvVlIoa</t>
  </si>
  <si>
    <t>Rubber Bands</t>
  </si>
  <si>
    <t>https://a.co/d/0NovJQd</t>
  </si>
  <si>
    <t>Rulers</t>
  </si>
  <si>
    <t>https://a.co/d/ajtz0Sf</t>
  </si>
  <si>
    <t>https://a.co/d/dJF7QnH</t>
  </si>
  <si>
    <t>Staples</t>
  </si>
  <si>
    <t>https://a.co/d/d5oCiaH</t>
  </si>
  <si>
    <t>Stopwatches</t>
  </si>
  <si>
    <t>https://a.co/d/bV3RvoH</t>
  </si>
  <si>
    <t>Markers, dry erase</t>
  </si>
  <si>
    <t>https://a.co/d/gYBHw6E</t>
  </si>
  <si>
    <t>Thermometers</t>
  </si>
  <si>
    <t>https://a.co/d/70K6gfQ</t>
  </si>
  <si>
    <t>Thumb Tacks (Push pins)</t>
  </si>
  <si>
    <t>https://a.co/d/0z24W0k</t>
  </si>
  <si>
    <t>Aluminum Foil, 100+ sq. ft.</t>
  </si>
  <si>
    <t>M</t>
  </si>
  <si>
    <t>https://a.co/d/9jtY0bL</t>
  </si>
  <si>
    <t>Toothbruses</t>
  </si>
  <si>
    <t>https://a.co/d/ilgkcMU</t>
  </si>
  <si>
    <t>https://a.co/d/cxkNvXz</t>
  </si>
  <si>
    <t>Clothespins, wooden, 3 in.</t>
  </si>
  <si>
    <t>https://a.co/d/hiBJ0zE</t>
  </si>
  <si>
    <t>Yardsticks</t>
  </si>
  <si>
    <t>https://a.co/d/bSuJ01i</t>
  </si>
  <si>
    <t>Cardstock, assorted colors</t>
  </si>
  <si>
    <t>https://a.co/d/4d2p8yW</t>
  </si>
  <si>
    <t>Hole Punchers</t>
  </si>
  <si>
    <t>https://a.co/d/4dnG8Hw</t>
  </si>
  <si>
    <t>Scissors, kid, 5 in</t>
  </si>
  <si>
    <t>https://a.co/d/0YilZKm</t>
  </si>
  <si>
    <t>Magnifiers, wallet style</t>
  </si>
  <si>
    <t>https://a.co/d/7fpprI7</t>
  </si>
  <si>
    <t>Cups, mixing/measuring, 32 oz</t>
  </si>
  <si>
    <t>https://a.co/d/a6sZq5L</t>
  </si>
  <si>
    <t>Clips, alligator</t>
  </si>
  <si>
    <t>N (Gear Box)</t>
  </si>
  <si>
    <t>Motor, 1.5-3.0 Volt</t>
  </si>
  <si>
    <t>https://a.co/d/4bTG4gT</t>
  </si>
  <si>
    <t>Motor, 1.5-3.0 Volt (overflow)</t>
  </si>
  <si>
    <t>Tape, copper foil, 1/4 inch x 21.8 yds</t>
  </si>
  <si>
    <t>https://a.co/d/bjbmpEc</t>
  </si>
  <si>
    <t>Wire, copper, 22 g</t>
  </si>
  <si>
    <t>https://a.co/d/ji9A2Vk</t>
  </si>
  <si>
    <t>Motor, DC Motor, 1.5-3V with leads</t>
  </si>
  <si>
    <t>https://a.co/d/5JreYBd</t>
  </si>
  <si>
    <t>Tape, electrical</t>
  </si>
  <si>
    <t>https://a.co/d/50507sy</t>
  </si>
  <si>
    <t>Battery, LR44 Button/Coin Cell</t>
  </si>
  <si>
    <t>https://a.co/d/2AED1dy</t>
  </si>
  <si>
    <t>On/Off Switch</t>
  </si>
  <si>
    <t>https://a.co/d/7ahRfge</t>
  </si>
  <si>
    <t>Battery, 3V Coin Cell</t>
  </si>
  <si>
    <t>https://a.co/d/73RtiGX</t>
  </si>
  <si>
    <t>Propeller, shaft, 2mm</t>
  </si>
  <si>
    <t>https://a.co/d/c5bznsX</t>
  </si>
  <si>
    <t>Wire, craft, 20 g, silver</t>
  </si>
  <si>
    <t>Funnels, set, various sizes</t>
  </si>
  <si>
    <t>E</t>
  </si>
  <si>
    <t>https://a.co/d/8jrRgWl</t>
  </si>
  <si>
    <t>Gears, metal</t>
  </si>
  <si>
    <t>https://a.co/d/fRlVPpP</t>
  </si>
  <si>
    <t>Nuts, hex, assorted sizes</t>
  </si>
  <si>
    <t>https://a.co/d/iOINKmk</t>
  </si>
  <si>
    <t>Marbles</t>
  </si>
  <si>
    <t>https://a.co/d/48GYnjb</t>
  </si>
  <si>
    <t>Used to stock multiple sizes, 160 count.  May want to do that again in future.</t>
  </si>
  <si>
    <t>Washers, Stainless Steel or Zinc</t>
  </si>
  <si>
    <t>https://a.co/d/9cHJUep</t>
  </si>
  <si>
    <t>Washers, assorted</t>
  </si>
  <si>
    <t>https://a.co/d/6U3W1aw</t>
  </si>
  <si>
    <t>Gears, plastic</t>
  </si>
  <si>
    <t>https://a.co/d/fLhsj1j</t>
  </si>
  <si>
    <t>Motor, vibrating, DC 1.5V 3V</t>
  </si>
  <si>
    <t>https://a.co/d/912l1qe</t>
  </si>
  <si>
    <t>https://a.co/d/1hEGxeB</t>
  </si>
  <si>
    <t>Battery, 9V</t>
  </si>
  <si>
    <t>https://a.co/d/4HOLDmw</t>
  </si>
  <si>
    <t>AA Battery Holder</t>
  </si>
  <si>
    <t>https://a.co/d/8nlwqdj</t>
  </si>
  <si>
    <t>https://a.co/d/979paar</t>
  </si>
  <si>
    <t>Battery Connector for 9V battery</t>
  </si>
  <si>
    <t>https://a.co/d/8OFFwQ6</t>
  </si>
  <si>
    <t>Binder clips, small</t>
  </si>
  <si>
    <t>https://a.co/d/cBLdNVA</t>
  </si>
  <si>
    <t>K</t>
  </si>
  <si>
    <t>Hot Glue Gun, mini</t>
  </si>
  <si>
    <t>https://a.co/d/3Xh3OJo</t>
  </si>
  <si>
    <t>Glue, hot glue sticks, mini</t>
  </si>
  <si>
    <t>https://a.co/d/7sOZYPd</t>
  </si>
  <si>
    <t>Binder clips, large</t>
  </si>
  <si>
    <t>https://a.co/d/02eQ5bV</t>
  </si>
  <si>
    <t>Mounting putty (Tac 'n Stik)</t>
  </si>
  <si>
    <t>V (Operations Bag)</t>
  </si>
  <si>
    <t>https://a.co/d/eHYxTpd</t>
  </si>
  <si>
    <t>Tape, painter's masking, 1inch x 60 yds</t>
  </si>
  <si>
    <t>T (Bucket)</t>
  </si>
  <si>
    <t>https://a.co/d/65m7fZQ</t>
  </si>
  <si>
    <t>Tape, permanent mounting, 1 inch wide</t>
  </si>
  <si>
    <t>inches</t>
  </si>
  <si>
    <t>https://a.co/d/0FhPJmT</t>
  </si>
  <si>
    <t>Velcro</t>
  </si>
  <si>
    <t>https://a.co/d/62kAazS</t>
  </si>
  <si>
    <t>Brass Brads</t>
  </si>
  <si>
    <t>https://a.co/d/hb6WQQp</t>
  </si>
  <si>
    <t>Clamps, 5 sizes</t>
  </si>
  <si>
    <t>R (Trailer Box)</t>
  </si>
  <si>
    <t>https://a.co/d/7uBkM8w</t>
  </si>
  <si>
    <t>Tape, clear</t>
  </si>
  <si>
    <t>https://a.co/d/7yEUzH2</t>
  </si>
  <si>
    <t>Tape, masking, various colors, 1 inch wide</t>
  </si>
  <si>
    <t>https://a.co/d/4uzmct2</t>
  </si>
  <si>
    <t>Tape, double sided</t>
  </si>
  <si>
    <t>https://a.co/d/4facWWQ</t>
  </si>
  <si>
    <t>Tape, Duct, 1.88 inch x 30 yds</t>
  </si>
  <si>
    <t>https://a.co/d/eQydsix</t>
  </si>
  <si>
    <t>Glue, Elmer's white school, 4 oz</t>
  </si>
  <si>
    <t>https://a.co/d/cFyT66k</t>
  </si>
  <si>
    <t>Glue Sticks</t>
  </si>
  <si>
    <t>https://a.co/d/8QLBGbY</t>
  </si>
  <si>
    <t>Play-Dough extruders</t>
  </si>
  <si>
    <t>https://a.co/d/80Tqs7S</t>
  </si>
  <si>
    <t>Play-Dough Modeling Compound, 3 oz</t>
  </si>
  <si>
    <t>https://a.co/d/bKLH8wx</t>
  </si>
  <si>
    <t>Play-Dough tools</t>
  </si>
  <si>
    <t>https://a.co/d/jkyKhS3</t>
  </si>
  <si>
    <t>https://a.co/d/1Ck5Awm</t>
  </si>
  <si>
    <t>K'Nex 70 Model Building Set</t>
  </si>
  <si>
    <t>https://a.co/d/b1yGa0w</t>
  </si>
  <si>
    <t>Bags, trash, drawstring, 30 gallon</t>
  </si>
  <si>
    <t>https://a.co/d/bRX3O6y</t>
  </si>
  <si>
    <t>Broom</t>
  </si>
  <si>
    <t>https://a.co/d/3a4Wnip</t>
  </si>
  <si>
    <t>Hand sanitzer, gel, 1 gallon</t>
  </si>
  <si>
    <t>https://a.co/d/6ulLjTm</t>
  </si>
  <si>
    <t>Paper towels</t>
  </si>
  <si>
    <t>https://a.co/d/99yoOhw</t>
  </si>
  <si>
    <t>Trash Can, pop up camping</t>
  </si>
  <si>
    <t>https://a.co/d/dEjS0iY</t>
  </si>
  <si>
    <t>Bags, trash, small, 4 gal, various colors</t>
  </si>
  <si>
    <t>https://a.co/d/artLnC3</t>
  </si>
  <si>
    <t>Tissues, 4 pack, 92 count</t>
  </si>
  <si>
    <t>box</t>
  </si>
  <si>
    <t>https://a.co/d/cxRwFn2</t>
  </si>
  <si>
    <t>Bottle caps</t>
  </si>
  <si>
    <t>https://a.co/d/g95ovoI</t>
  </si>
  <si>
    <t>Plastic Bottles, 16 oz</t>
  </si>
  <si>
    <t>https://a.co/d/4w08u6U</t>
  </si>
  <si>
    <t>Egg Cartons flats</t>
  </si>
  <si>
    <t>https://a.co/d/bNmv7VU</t>
  </si>
  <si>
    <t>https://a.co/d/5TWbS6W</t>
  </si>
  <si>
    <t>Toilet Paper Rolls, 3.9 inch</t>
  </si>
  <si>
    <t>https://a.co/d/29mhJBA</t>
  </si>
  <si>
    <t>Balloon Pump</t>
  </si>
  <si>
    <t>https://a.co/d/9tsajGe</t>
  </si>
  <si>
    <t>Drill Set</t>
  </si>
  <si>
    <t>https://a.co/d/1CAhPrV</t>
  </si>
  <si>
    <t>Tool Set in case</t>
  </si>
  <si>
    <t>https://a.co/d/7V1hhyZ</t>
  </si>
  <si>
    <t>Hammer set</t>
  </si>
  <si>
    <t>S (Tool Box)</t>
  </si>
  <si>
    <t>https://a.co/d/fpbIak8</t>
  </si>
  <si>
    <t>Level tool set</t>
  </si>
  <si>
    <t>https://a.co/d/i1Bj4Vg</t>
  </si>
  <si>
    <t>Plier set</t>
  </si>
  <si>
    <t>https://a.co/d/2NCHVEa</t>
  </si>
  <si>
    <t>Rubber mallet</t>
  </si>
  <si>
    <t>https://a.co/d/if0tSZf</t>
  </si>
  <si>
    <t>Sandpaper sheet (80, 120, 220 grit)</t>
  </si>
  <si>
    <t>https://a.co/d/05DIkJl</t>
  </si>
  <si>
    <t>Screwdriver set, magnetic</t>
  </si>
  <si>
    <t>https://a.co/d/07nXyTS</t>
  </si>
  <si>
    <t>Tape Measure, 25 ft</t>
  </si>
  <si>
    <t>https://a.co/d/4wM9ux2</t>
  </si>
  <si>
    <t>Aprons</t>
  </si>
  <si>
    <t>First Aid Kit</t>
  </si>
  <si>
    <t>https://a.co/d/am4328x</t>
  </si>
  <si>
    <t>Pins, T-pins</t>
  </si>
  <si>
    <t>https://a.co/d/esykTS4</t>
  </si>
  <si>
    <t>Thread</t>
  </si>
  <si>
    <t>https://a.co/d/j4Pi62g</t>
  </si>
  <si>
    <t>Dice</t>
  </si>
  <si>
    <t>https://a.co/d/4t1olyg</t>
  </si>
  <si>
    <t>Index cards</t>
  </si>
  <si>
    <t>https://a.co/d/a89bkb4</t>
  </si>
  <si>
    <t>Q-tips</t>
  </si>
  <si>
    <t>https://a.co/d/3v7rRVG</t>
  </si>
  <si>
    <t>Dowels, wooden, 12 in</t>
  </si>
  <si>
    <t>https://a.co/d/9MUF9bG</t>
  </si>
  <si>
    <t>Balls, ping pong</t>
  </si>
  <si>
    <t>https://a.co/d/5fNxwPw</t>
  </si>
  <si>
    <t>Balls, Tennis</t>
  </si>
  <si>
    <t>https://a.co/d/7OmEbtb</t>
  </si>
  <si>
    <t>Erasers, pencil-top</t>
  </si>
  <si>
    <t>https://a.co/d/gdEx0vI</t>
  </si>
  <si>
    <t>Klever Kutters</t>
  </si>
  <si>
    <t>https://a.co/d/eplPDzh</t>
  </si>
  <si>
    <t>Straws, large plastic</t>
  </si>
  <si>
    <t>https://a.co/d/eDYqQVg</t>
  </si>
  <si>
    <t>Plastic wrap</t>
  </si>
  <si>
    <t>https://a.co/d/i8ZrnYK</t>
  </si>
  <si>
    <t>Cups, paper (16 oz.)</t>
  </si>
  <si>
    <t>https://a.co/d/9xBcySp</t>
  </si>
  <si>
    <t>Straw Constructor STEM Building Toys</t>
  </si>
  <si>
    <t>https://a.co/d/9euuS0Y</t>
  </si>
  <si>
    <t>https://a.co/d/39DsHk5</t>
  </si>
  <si>
    <t>Bolts, machine screws, #6-32x1"</t>
  </si>
  <si>
    <t>https://www.boltdepot.com/</t>
  </si>
  <si>
    <t>Zip-ties</t>
  </si>
  <si>
    <t>https://a.co/d/7B9x31V</t>
  </si>
  <si>
    <t>Stakes, bamboo garden, 3 ft</t>
  </si>
  <si>
    <t>Left Side Shelf</t>
  </si>
  <si>
    <t>https://a.co/d/6POTrPs</t>
  </si>
  <si>
    <t>Wire strippers/cutters</t>
  </si>
  <si>
    <t>https://a.co/d/8ECPzZ2</t>
  </si>
  <si>
    <t>Graph paper</t>
  </si>
  <si>
    <t>https://a.co/d/c8b4AhS</t>
  </si>
  <si>
    <t>Hitch locks</t>
  </si>
  <si>
    <t>https://a.co/d/7aXKRCi</t>
  </si>
  <si>
    <t>Lock sets</t>
  </si>
  <si>
    <t>https://a.co/d/1PSBQcf</t>
  </si>
  <si>
    <t>Weights, water, for canopy</t>
  </si>
  <si>
    <t>https://a.co/d/9bdde6i</t>
  </si>
  <si>
    <t>Lego Class Pack</t>
  </si>
  <si>
    <t>https://a.co/d/i06XvcD</t>
  </si>
  <si>
    <t>Poster board, white</t>
  </si>
  <si>
    <t>https://a.co/d/2jlQN4i</t>
  </si>
  <si>
    <t>Poster board, assorted colors</t>
  </si>
  <si>
    <t>https://a.co/d/0IijJpX</t>
  </si>
  <si>
    <t>Printed Live Binder</t>
  </si>
  <si>
    <t>Fives Designs class pack</t>
  </si>
  <si>
    <t>https://www.fivesdesigns.com/</t>
  </si>
  <si>
    <t>Operations bag</t>
  </si>
  <si>
    <t>https://a.co/d/8J1HNAs</t>
  </si>
  <si>
    <t>Bags, Ziplock, 1 gal</t>
  </si>
  <si>
    <t>https://a.co/d/6tPaEBw</t>
  </si>
  <si>
    <t>Bags, Ziplock, 2 gal</t>
  </si>
  <si>
    <t>https://a.co/d/dvbECXw</t>
  </si>
  <si>
    <t>Makedo Invent Kit</t>
  </si>
  <si>
    <t>Makedo Scru 180</t>
  </si>
  <si>
    <t>Makedo Scru+ 120</t>
  </si>
  <si>
    <t>Makedo Mini Tool</t>
  </si>
  <si>
    <t>Kapla blocks</t>
  </si>
  <si>
    <t>https://a.co/d/fwjHvU1</t>
  </si>
  <si>
    <t>Fire extinguisher</t>
  </si>
  <si>
    <t>https://a.co/d/7Yvm6w6</t>
  </si>
  <si>
    <t>Cups, paper, 3 oz.</t>
  </si>
  <si>
    <t>https://a.co/d/67lixlG</t>
  </si>
  <si>
    <t>Plastic box for safety glasses</t>
  </si>
  <si>
    <t>https://a.co/d/7OqvEfk</t>
  </si>
  <si>
    <t>Safety glasses, kids</t>
  </si>
  <si>
    <t>https://a.co/d/5XKbbqw</t>
  </si>
  <si>
    <t>Safety glasses, adult</t>
  </si>
  <si>
    <t>https://a.co/d/9tat3hQ</t>
  </si>
  <si>
    <t>Safety vest</t>
  </si>
  <si>
    <t>https://a.co/d/gr7fI3M</t>
  </si>
  <si>
    <t>Safety cones</t>
  </si>
  <si>
    <t>https://a.co/d/dzljKCl</t>
  </si>
  <si>
    <t>Gloves, work, small</t>
  </si>
  <si>
    <t>pair</t>
  </si>
  <si>
    <t>https://a.co/d/4WDWl9t</t>
  </si>
  <si>
    <t>Gloves, work, large</t>
  </si>
  <si>
    <t>https://a.co/d/fzf5Cj8</t>
  </si>
  <si>
    <t>Book, Women in Science</t>
  </si>
  <si>
    <t>Book Bag</t>
  </si>
  <si>
    <t>https://a.co/d/7or2Hyw</t>
  </si>
  <si>
    <t>Book, This Book is a Planetarium</t>
  </si>
  <si>
    <t>https://a.co/d/2HwJC8r</t>
  </si>
  <si>
    <t>https://a.co/d/iSX8wZD</t>
  </si>
  <si>
    <t>Multimeter</t>
  </si>
  <si>
    <t>https://a.co/d/iAH7aqi</t>
  </si>
  <si>
    <t>Tarp, large, plastic</t>
  </si>
  <si>
    <t>https://a.co/d/265Jh6B</t>
  </si>
  <si>
    <t>Book bag</t>
  </si>
  <si>
    <t>https://a.co/d/9kHI4Mt</t>
  </si>
  <si>
    <t>Nuts, hex machine screw nuts, #6-32</t>
  </si>
  <si>
    <t>Twist ties</t>
  </si>
  <si>
    <t>https://a.co/d/130NE1Y</t>
  </si>
  <si>
    <t>Tweezers</t>
  </si>
  <si>
    <t>https://a.co/d/6l3kOiG</t>
  </si>
  <si>
    <t>Kneeling pad</t>
  </si>
  <si>
    <t>https://a.co/d/hKrxXNg</t>
  </si>
  <si>
    <t>Book, Yum Yum Dim Sum</t>
  </si>
  <si>
    <t>https://a.co/d/8p8B2ld</t>
  </si>
  <si>
    <t>Book, Someone Builds the Dream</t>
  </si>
  <si>
    <t>https://a.co/d/3tJTyaO</t>
  </si>
  <si>
    <t>Book, Melia and Jo</t>
  </si>
  <si>
    <t>https://a.co/d/1DtETpO</t>
  </si>
  <si>
    <t>Book, Goldilocks and the Three Engineers</t>
  </si>
  <si>
    <t>https://a.co/d/hHeuhpm</t>
  </si>
  <si>
    <t>Book, How to Code a Sandcastle</t>
  </si>
  <si>
    <t>https://a.co/d/9iAhruL</t>
  </si>
  <si>
    <t>Book, Rosie Revere, Engineer</t>
  </si>
  <si>
    <t>https://a.co/d/4rciRsl</t>
  </si>
  <si>
    <t>Book, Ada Twist, Scientist</t>
  </si>
  <si>
    <t>https://a.co/d/ghM6BjR</t>
  </si>
  <si>
    <t>"I explored TMC" stickers</t>
  </si>
  <si>
    <t>Sticks, paint stirrer</t>
  </si>
  <si>
    <t>https://a.co/d/2EOcURU</t>
  </si>
  <si>
    <t>Candy, gum drops</t>
  </si>
  <si>
    <t>https://a.co/d/0jPewwK</t>
  </si>
  <si>
    <t>Plate, paper, 9 in.</t>
  </si>
  <si>
    <t>https://a.co/d/8556Cdt</t>
  </si>
  <si>
    <t>https://a.co/d/eqlV05d</t>
  </si>
  <si>
    <t>TMC roll-up banner, 6 ft tall</t>
  </si>
  <si>
    <t>Lower quality.  Consider alternative in future.</t>
  </si>
  <si>
    <t>Previously stocked 400, wasn't enough for all activities</t>
  </si>
  <si>
    <t>Previously stocked 150, wasn't enough for activities.</t>
  </si>
  <si>
    <t>Previously stocked 250, reduced quantity to save space.</t>
  </si>
  <si>
    <t>Reel without a cord or plugs: https://a.co/d/7U973BB</t>
  </si>
  <si>
    <t>Used to stock 100.  These dry out quickly, so reducing to one class set (30 count)</t>
  </si>
  <si>
    <t>Can be resused if kid's don't bring project home.</t>
  </si>
  <si>
    <t>Supplies</t>
  </si>
  <si>
    <t>Stocking Location</t>
  </si>
  <si>
    <t>Count per lab</t>
  </si>
  <si>
    <t>Floor Behind Bungee</t>
  </si>
  <si>
    <t>Manipulative Shelf</t>
  </si>
  <si>
    <t>Moved from box D to box A</t>
  </si>
  <si>
    <t>Non-skid paperclips don't conduct electricity very well.</t>
  </si>
  <si>
    <t>New item for 2023</t>
  </si>
  <si>
    <t>Previously stocked 950 feet, wasn't enough for all activities</t>
  </si>
  <si>
    <t>Previously stocked 600, wasn't enough for all activities.</t>
  </si>
  <si>
    <t>Previously stocked a few boxes, not enough for activiteis.</t>
  </si>
  <si>
    <t>Erasers, pink</t>
  </si>
  <si>
    <t>New item for 2023.  Kid-friendly cutting blades, replacing exacto knives.</t>
  </si>
  <si>
    <t>New items for 2023</t>
  </si>
  <si>
    <t>Wheel chocks</t>
  </si>
  <si>
    <t>Stainless steel 18-8.  New items for 2023</t>
  </si>
  <si>
    <t>Phillips pan head, stainless steel 18-8.  New item for 2023</t>
  </si>
  <si>
    <t>For storing smaller pieces in boxes. New item for 2023.</t>
  </si>
  <si>
    <t>New item for 2023.  Local company and product.</t>
  </si>
  <si>
    <t>Moved from box D to box I (Labs 26-28)</t>
  </si>
  <si>
    <t>Moved from box J to box L</t>
  </si>
  <si>
    <t>Moved from box I to box L</t>
  </si>
  <si>
    <t>Battery, AA</t>
  </si>
  <si>
    <t>Moved from Box R or S to Box R</t>
  </si>
  <si>
    <t>Moved from right-side shelf to Box R</t>
  </si>
  <si>
    <t>gallon</t>
  </si>
  <si>
    <t>Vinegar</t>
  </si>
  <si>
    <t>Cardboard</t>
  </si>
  <si>
    <t>Moved from manipulative shelf to Box R</t>
  </si>
  <si>
    <t>Labs 1-25 TMC Stocking List (2021-2022)</t>
  </si>
  <si>
    <t>Labs 26-28 TMC Stocking List (2023)</t>
  </si>
  <si>
    <t>New TMC Labs supplies for 2023</t>
  </si>
  <si>
    <t>Stocking Location Labs 26-28</t>
  </si>
  <si>
    <t>R (milk crate)</t>
  </si>
  <si>
    <t>V (tote bag)</t>
  </si>
  <si>
    <t>S (tool box)</t>
  </si>
  <si>
    <t>Right side floor</t>
  </si>
  <si>
    <t>Stock more than one color</t>
  </si>
  <si>
    <t>Location in trailer can vary</t>
  </si>
  <si>
    <t>Picture Perfect Curriculum</t>
  </si>
  <si>
    <t>Book Bags</t>
  </si>
  <si>
    <t xml:space="preserve">Tool Box               </t>
  </si>
  <si>
    <t>Buckets</t>
  </si>
  <si>
    <t xml:space="preserve">F (Operations Bag)      </t>
  </si>
  <si>
    <t>N</t>
  </si>
  <si>
    <t>P</t>
  </si>
  <si>
    <t>G (Gear Box)</t>
  </si>
  <si>
    <t>H (Milk Crate)</t>
  </si>
  <si>
    <t>I (Milk Crate)</t>
  </si>
  <si>
    <t>Q             (Manipulative Shelf)</t>
  </si>
  <si>
    <t>R</t>
  </si>
  <si>
    <t>S</t>
  </si>
  <si>
    <t>T (Milk Crate)</t>
  </si>
  <si>
    <t>Used to stock two sets, now we stock one.</t>
  </si>
  <si>
    <t>Need to stock 300 paper towel rolls for all activities. Collect empty rolls for restock.</t>
  </si>
  <si>
    <t>Need to stock 180 to supply for all activities. Collect used rolls for restocking.</t>
  </si>
  <si>
    <t>Tab #3</t>
  </si>
  <si>
    <t>Tab #4</t>
  </si>
  <si>
    <t>Tab #5</t>
  </si>
  <si>
    <t>Materials listed by activity.  Includes cost of materials for each activity.</t>
  </si>
  <si>
    <t>Tab #2</t>
  </si>
  <si>
    <t>Items to collect</t>
  </si>
  <si>
    <t>Tab #1</t>
  </si>
  <si>
    <t>Stocking List Labs #26-28</t>
  </si>
  <si>
    <t>Tab #6</t>
  </si>
  <si>
    <t>Materials by activity</t>
  </si>
  <si>
    <t>TMC Stocking List Index</t>
  </si>
  <si>
    <t>Need to stock 750 for all activities, lab stocked with 400. Collect used bottle caps.</t>
  </si>
  <si>
    <t>Collect empty boxes for resupply.</t>
  </si>
  <si>
    <t>Previously stocked 500 9 in. plates, need to stock 600 6 in. plates.</t>
  </si>
  <si>
    <t>Interlocking disk set (Brainflakes or EMIDO)</t>
  </si>
  <si>
    <t>LED lights, 5mm, Emitting Diode</t>
  </si>
  <si>
    <t>Whiteboard, magnetic, dry erase</t>
  </si>
  <si>
    <t>Book, The Ultimate Guide to Paper Airplanes</t>
  </si>
  <si>
    <t>Quality seems poor.  Please leave feedback in user reports!</t>
  </si>
  <si>
    <t>Fully-stocked quantity</t>
  </si>
  <si>
    <t>a lot</t>
  </si>
  <si>
    <t>Collect used rolls for restocking.</t>
  </si>
  <si>
    <t>Collect used (and rinsed) bottles for activities.</t>
  </si>
  <si>
    <t>Collect empty rolls for restock.</t>
  </si>
  <si>
    <t>Collect used bottle caps.</t>
  </si>
  <si>
    <t>Location in Labs 26-28</t>
  </si>
  <si>
    <t>Location in Labs 1-25</t>
  </si>
  <si>
    <t>Minimum quantity</t>
  </si>
  <si>
    <t>Paper Towel Rolls</t>
  </si>
  <si>
    <t>Plastic Bottles</t>
  </si>
  <si>
    <t>Toilet Paper Rolls</t>
  </si>
  <si>
    <t>Need to stock 180 for all activities.  Collect used (and rinsed) bottles for activities.</t>
  </si>
  <si>
    <t>Stocked easel-style (in 2023) instead of rolling whiteboard</t>
  </si>
  <si>
    <t>Need 1,200/lab for penny batteries for 100 kids.</t>
  </si>
  <si>
    <t>Need 220 motors to complete all activities. Can be resused.</t>
  </si>
  <si>
    <t>Need 250 to complete all activities.  These can be reused.</t>
  </si>
  <si>
    <t>TMC Stocking List (2023)</t>
  </si>
  <si>
    <t>Q</t>
  </si>
  <si>
    <t>V (Operations tote)</t>
  </si>
  <si>
    <t>Previously stocked 48, wasn't enough for all activities.</t>
  </si>
  <si>
    <t>Previously stocked 200, wasn't enough for all activities.</t>
  </si>
  <si>
    <t>Previously stocked 800, not enough for all activities.</t>
  </si>
  <si>
    <t>Collect reused cardboard for restocking</t>
  </si>
  <si>
    <t>Bulk markers for scribble bots.  New item for 2023.</t>
  </si>
  <si>
    <t>Used to stock 40, but that was way to many.</t>
  </si>
  <si>
    <t>Some items in the TMC Lab are not fully-stocked because they can be easily collected and reused, and/or they take up a lot of space.  We suggest keeping at least the minimum quantity of these items on hand, and collecting reused items to restock.</t>
  </si>
  <si>
    <t>N (Gear Box) and M</t>
  </si>
  <si>
    <t>Cutting mat, 12x18</t>
  </si>
  <si>
    <t>Straw Rocket Kit (Pitsco)</t>
  </si>
  <si>
    <t>Tape, duct, 1.88 inch x 30 yds</t>
  </si>
  <si>
    <t>kit</t>
  </si>
  <si>
    <t>Used to stock EMIDO construction set, now Brainflakes.</t>
  </si>
  <si>
    <t>TMC "Extras"</t>
  </si>
  <si>
    <t>https://www.pitsco.com/Straw-Rockets-Getting-Started-Package</t>
  </si>
  <si>
    <t>Purchasing Link</t>
  </si>
  <si>
    <t>https://stemfinity.com/products/makedo-invent?keyword=makedo</t>
  </si>
  <si>
    <t>https://stemfinity.com/products/makedo-mini-tool?keyword=makedo</t>
  </si>
  <si>
    <t>https://stemfinity.com/products/makedo-scru-120?keyword=makedo</t>
  </si>
  <si>
    <t>https://stemfinity.com/products/makedo-scru-180?keyword=makedo</t>
  </si>
  <si>
    <t>Makedo SCRU combo 160</t>
  </si>
  <si>
    <t>https://stemfinity.com/products/makedo-scru-combo?keyword=makedo</t>
  </si>
  <si>
    <t>Hand sanitzer, gel</t>
  </si>
  <si>
    <t>BrickLab products from PCS Edventures</t>
  </si>
  <si>
    <t>https://edventures.com/collections/bricklab</t>
  </si>
  <si>
    <t>Various brick products with curriculum</t>
  </si>
  <si>
    <t>https://www.pitsco.com/Maglev-Vehicles-Getting-Started-Package</t>
  </si>
  <si>
    <t>https://www.pitsco.com/Maglev-Elementary-STEM-Activity-Guide</t>
  </si>
  <si>
    <t>Activity guide that goes with Maglev Kit</t>
  </si>
  <si>
    <t>Price</t>
  </si>
  <si>
    <t>Maglev Vehicles-Getting Started Package (Pitsco)</t>
  </si>
  <si>
    <t>Maglev Elementary STEM Activity Guide (Pitsco)</t>
  </si>
  <si>
    <t>Sun Zoon Solar Car (Pitsco)</t>
  </si>
  <si>
    <t>Alphabetical item list</t>
  </si>
  <si>
    <t>Tab #7</t>
  </si>
  <si>
    <t>Tab #8</t>
  </si>
  <si>
    <t>TMC Extras (additional items)</t>
  </si>
  <si>
    <t>Materials listed in alphabetical order with quanties and links for purchasing online.  Includes updated quantities highlighted in yellow.</t>
  </si>
  <si>
    <t>TMC stocking list index</t>
  </si>
  <si>
    <t>Stocking Location (Labs 26-28)</t>
  </si>
  <si>
    <t>Stocking Location (Labs 1-25)</t>
  </si>
  <si>
    <t>Q (Manipulative Shelf)</t>
  </si>
  <si>
    <t>Lacing cord, plastic</t>
  </si>
  <si>
    <t>Paper, graph</t>
  </si>
  <si>
    <t>Previously stocked 150, wasn't enough for all activities. Recommend latex baloons from Zurchers for helium-filled balloons.</t>
  </si>
  <si>
    <t>New item for 2023.  145 gum drops/lb.  Need about 20/kid, or 4.5 lbs for 30 kids.</t>
  </si>
  <si>
    <t>Corks</t>
  </si>
  <si>
    <t>Cups, paper, 16 oz.</t>
  </si>
  <si>
    <t>Glue sticks</t>
  </si>
  <si>
    <t>Hole punchers</t>
  </si>
  <si>
    <t>Scissors, adult, 8 inch</t>
  </si>
  <si>
    <t>Paper towel tubes, 8 or 10 inch</t>
  </si>
  <si>
    <t>Paper, craft, roll, 200 ft x 17.5 in</t>
  </si>
  <si>
    <t>Screwdriver set</t>
  </si>
  <si>
    <t>String, cotton, white, 10 ply</t>
  </si>
  <si>
    <t>Tissues</t>
  </si>
  <si>
    <t>Toilet paper rolls, 3.9 inch</t>
  </si>
  <si>
    <t>Coffee cup lids</t>
  </si>
  <si>
    <t>Collect used coffee cup lids.  Can purchase at restaurant supply store.</t>
  </si>
  <si>
    <t>Material</t>
  </si>
  <si>
    <t># Material per child</t>
  </si>
  <si>
    <t>Location (Labs 1-25)</t>
  </si>
  <si>
    <t>Location (Labs 26-28)</t>
  </si>
  <si>
    <t>Materials cost Per Kid</t>
  </si>
  <si>
    <t>Activity Cost per kid</t>
  </si>
  <si>
    <t>1 piece</t>
  </si>
  <si>
    <t>I (milk crate)</t>
  </si>
  <si>
    <t>Scissors, kid</t>
  </si>
  <si>
    <t>Printouts</t>
  </si>
  <si>
    <t>Live Binder</t>
  </si>
  <si>
    <t>1 Yard</t>
  </si>
  <si>
    <t>1 Box</t>
  </si>
  <si>
    <t>Tape, duct</t>
  </si>
  <si>
    <t>Scissors, kid and/or Klever Kutters</t>
  </si>
  <si>
    <t>Makedo scrus (and tools) (optional)</t>
  </si>
  <si>
    <t>Not stocked in all labs</t>
  </si>
  <si>
    <t>Markers, washable (optional)</t>
  </si>
  <si>
    <t>/</t>
  </si>
  <si>
    <t>Crayons (optional)</t>
  </si>
  <si>
    <t>Other decorative items (optional)</t>
  </si>
  <si>
    <t>various</t>
  </si>
  <si>
    <t>Glitter, feathers, pipe cleaners, etc.</t>
  </si>
  <si>
    <t>Markers, washable</t>
  </si>
  <si>
    <t>1 Foot</t>
  </si>
  <si>
    <t>Paper towel tube</t>
  </si>
  <si>
    <t>Toilet paper rolls</t>
  </si>
  <si>
    <t>Decorative items (optional)</t>
  </si>
  <si>
    <t>Paper, origami</t>
  </si>
  <si>
    <t>Scissors, kid (optional)</t>
  </si>
  <si>
    <t>Glue sticks (optional)</t>
  </si>
  <si>
    <t>Paper, colored or pattern (optional)</t>
  </si>
  <si>
    <t>Flowers</t>
  </si>
  <si>
    <t>Several</t>
  </si>
  <si>
    <t>Found items</t>
  </si>
  <si>
    <t>Greenery/natural items</t>
  </si>
  <si>
    <t>Sticks</t>
  </si>
  <si>
    <t>Yarn</t>
  </si>
  <si>
    <t>Aluminum Foil</t>
  </si>
  <si>
    <t>2 Sheets</t>
  </si>
  <si>
    <t>1 Cup</t>
  </si>
  <si>
    <t>Glue sticks (or Elmer's glue)</t>
  </si>
  <si>
    <t>Plate, paper, 9 in</t>
  </si>
  <si>
    <t>T-pins</t>
  </si>
  <si>
    <t>Cardstock</t>
  </si>
  <si>
    <t>Glue, Elmer's white school</t>
  </si>
  <si>
    <t>Glue sticks may work.  Please report back if they do.</t>
  </si>
  <si>
    <t>Variety of colors, suggest you pre-cut yarn pieces</t>
  </si>
  <si>
    <t>Plates, paper, 9 in.</t>
  </si>
  <si>
    <t>For holding glue</t>
  </si>
  <si>
    <t>Q-tips (or cotton balls)</t>
  </si>
  <si>
    <t>Pom Poms or cotton balls</t>
  </si>
  <si>
    <t>Can sub marshmallows (not provided)</t>
  </si>
  <si>
    <t>Bags, trash, small (4 gal)</t>
  </si>
  <si>
    <t>1 Sheet</t>
  </si>
  <si>
    <t>Makedo scrus (and tools)</t>
  </si>
  <si>
    <t>Coffee cup lids (optional)</t>
  </si>
  <si>
    <t>Leaders to provide</t>
  </si>
  <si>
    <t>Old CDs (optional)</t>
  </si>
  <si>
    <t>Eggs</t>
  </si>
  <si>
    <t>Hole punch</t>
  </si>
  <si>
    <t>Tape, painter's masking</t>
  </si>
  <si>
    <t>Tape measure or yardstick</t>
  </si>
  <si>
    <t>Cups, paper, 8 oz.</t>
  </si>
  <si>
    <t>Stopwatch</t>
  </si>
  <si>
    <t>String, cotton</t>
  </si>
  <si>
    <t>10 Feet</t>
  </si>
  <si>
    <t>Half Box</t>
  </si>
  <si>
    <t>Can sub paper towels</t>
  </si>
  <si>
    <t>Plates, paper, 6 in.</t>
  </si>
  <si>
    <t>Stapler</t>
  </si>
  <si>
    <t>Many</t>
  </si>
  <si>
    <t>1 sheet</t>
  </si>
  <si>
    <t>Helium-filled latex balloons with ribbon</t>
  </si>
  <si>
    <t>Recommend latex balloons from Zurchers party store.  Mylar baloons cost $4 to $10 each</t>
  </si>
  <si>
    <t>1 foot</t>
  </si>
  <si>
    <t>Paper</t>
  </si>
  <si>
    <t>Paper towel tubes</t>
  </si>
  <si>
    <t>6 Sheets</t>
  </si>
  <si>
    <t>Hole puncher</t>
  </si>
  <si>
    <t>Paint</t>
  </si>
  <si>
    <t>5 colors, 1 oz ea</t>
  </si>
  <si>
    <t>Bucket</t>
  </si>
  <si>
    <t>Brushes, paint or foam sponge</t>
  </si>
  <si>
    <t>Poster board or railroad board</t>
  </si>
  <si>
    <t>Cups, paper, 3 oz</t>
  </si>
  <si>
    <t>T-Pins</t>
  </si>
  <si>
    <t>20 Feet</t>
  </si>
  <si>
    <t>Hole puncher (optional)</t>
  </si>
  <si>
    <t>Box fan or blow drier (optional)</t>
  </si>
  <si>
    <t>Leader to provide</t>
  </si>
  <si>
    <t>Stopwatch (optional)</t>
  </si>
  <si>
    <t>Balloons</t>
  </si>
  <si>
    <t>15 Feet</t>
  </si>
  <si>
    <t>Cardboard, variety of sheets and boxes</t>
  </si>
  <si>
    <t>Markers, washable or permanent</t>
  </si>
  <si>
    <t>Paper, various (optional)</t>
  </si>
  <si>
    <t>Hot Glue Guns (optional)</t>
  </si>
  <si>
    <t>Glue, hot glue sticks (optional)</t>
  </si>
  <si>
    <t>Marbles (optional)</t>
  </si>
  <si>
    <t>Dice (optional)</t>
  </si>
  <si>
    <t>Various</t>
  </si>
  <si>
    <t>Craft wire, foam sheets, pom poms, rubber bands, paper clips, etc.</t>
  </si>
  <si>
    <t>Paper, assorted colors</t>
  </si>
  <si>
    <t>4 Sheets</t>
  </si>
  <si>
    <t>T (milk crate)</t>
  </si>
  <si>
    <t>Twine</t>
  </si>
  <si>
    <t>Stakes, bamboo garden (or sub found sticks)</t>
  </si>
  <si>
    <t>Paper, various</t>
  </si>
  <si>
    <t>0.5 jar</t>
  </si>
  <si>
    <t>Pipe cleaners (optional)</t>
  </si>
  <si>
    <t>Can sub or marshmallows (not provided)</t>
  </si>
  <si>
    <t>Paper, colored</t>
  </si>
  <si>
    <t>Dowels, wooden, 12 in.</t>
  </si>
  <si>
    <t>Paper Cups</t>
  </si>
  <si>
    <t>Paper Towel Tube</t>
  </si>
  <si>
    <t>Mounting Putty</t>
  </si>
  <si>
    <t>.5 oz</t>
  </si>
  <si>
    <t>F (Operations Bag)</t>
  </si>
  <si>
    <t>Yarn or twine</t>
  </si>
  <si>
    <t>Washers</t>
  </si>
  <si>
    <t>Skewer Sticks, wood, 6 and/or 12 in.</t>
  </si>
  <si>
    <t>Felt fabric</t>
  </si>
  <si>
    <t>Tape, masking, colored (optional)</t>
  </si>
  <si>
    <t>Electric Fan (optional)</t>
  </si>
  <si>
    <t>Battery, 3V coin cell</t>
  </si>
  <si>
    <t>Motor, vibrating</t>
  </si>
  <si>
    <t>Toothbrush</t>
  </si>
  <si>
    <t>Wire Snippers</t>
  </si>
  <si>
    <t>Wire strippers</t>
  </si>
  <si>
    <t>Zip-ties (optional)</t>
  </si>
  <si>
    <t>AA Battery holder</t>
  </si>
  <si>
    <t>Cost for 100:</t>
  </si>
  <si>
    <t>Screwdriver</t>
  </si>
  <si>
    <t>Hot Glue Gun</t>
  </si>
  <si>
    <t>Glue, hot glue sticks</t>
  </si>
  <si>
    <t>Tape, masking, various colors</t>
  </si>
  <si>
    <t>Rubber Bands (thick ones)</t>
  </si>
  <si>
    <t>Wire, copper</t>
  </si>
  <si>
    <t>3 Feet</t>
  </si>
  <si>
    <t>Wire cutters</t>
  </si>
  <si>
    <t>Washers (use as weights)</t>
  </si>
  <si>
    <t>Cork</t>
  </si>
  <si>
    <t>Pipe Cleaners (optional)</t>
  </si>
  <si>
    <t>Popsicle Sticks (optional)</t>
  </si>
  <si>
    <t>Skewer Sticks, wood, 6 or 12 inch (optional)</t>
  </si>
  <si>
    <t>Paper, craft (optional)</t>
  </si>
  <si>
    <t>5 feet</t>
  </si>
  <si>
    <t>Right side shelf</t>
  </si>
  <si>
    <t>Googly eyes (optional)</t>
  </si>
  <si>
    <t>Googly eyes</t>
  </si>
  <si>
    <t>Straws, paper or plastic (no bend)</t>
  </si>
  <si>
    <t>Plastic bottles (optional), various shapes and sizes</t>
  </si>
  <si>
    <t>Craftsticks (optional)</t>
  </si>
  <si>
    <t>Hot Glue Gun (optional)</t>
  </si>
  <si>
    <t>Bottle Caps</t>
  </si>
  <si>
    <t>Pipe Cleaners</t>
  </si>
  <si>
    <t>Toothpicks</t>
  </si>
  <si>
    <t>Tape, duct (optional)</t>
  </si>
  <si>
    <t>Tape, copper foil</t>
  </si>
  <si>
    <t>LED lights</t>
  </si>
  <si>
    <t>Propeller</t>
  </si>
  <si>
    <t>Tape, electrical (two different colors)</t>
  </si>
  <si>
    <t>2 feet</t>
  </si>
  <si>
    <t>H (milk crate)</t>
  </si>
  <si>
    <t>Pliers</t>
  </si>
  <si>
    <t>Battery connector for 9V</t>
  </si>
  <si>
    <t>Screwdriver, small Phillip's head</t>
  </si>
  <si>
    <t>Plastic bottles, various shapes and sizes</t>
  </si>
  <si>
    <t>Paper, craft</t>
  </si>
  <si>
    <t>Right self shelf</t>
  </si>
  <si>
    <t>Craftsticks</t>
  </si>
  <si>
    <t>Old Electronics (optional)</t>
  </si>
  <si>
    <t>Batteries, AA</t>
  </si>
  <si>
    <t>Drill set</t>
  </si>
  <si>
    <t>Paper clips (optional)</t>
  </si>
  <si>
    <t>Rubber Bands (optional)</t>
  </si>
  <si>
    <t>Straws, plastic (no bend) (optional)</t>
  </si>
  <si>
    <t>Propeller, shaft (optional)</t>
  </si>
  <si>
    <t>Paper clips or small binder clips</t>
  </si>
  <si>
    <t>Paper, printer</t>
  </si>
  <si>
    <t>Printout</t>
  </si>
  <si>
    <t>Paper clips</t>
  </si>
  <si>
    <t>Ruler (if not using printout)</t>
  </si>
  <si>
    <t>Pencils, #2, presharpened (if not using printout)</t>
  </si>
  <si>
    <t>Cups, mixing/measuring, 32 oz.</t>
  </si>
  <si>
    <t>2 sheets</t>
  </si>
  <si>
    <t>Aluminum foil (optional)</t>
  </si>
  <si>
    <t>Multimeter (optional)</t>
  </si>
  <si>
    <t>Calculator (optional)</t>
  </si>
  <si>
    <t>Balloon</t>
  </si>
  <si>
    <t>Plastic Bottle</t>
  </si>
  <si>
    <t>Paper, various colors</t>
  </si>
  <si>
    <t>Ruler</t>
  </si>
  <si>
    <t>Balls, tennis</t>
  </si>
  <si>
    <t>2 per group</t>
  </si>
  <si>
    <t>Eggs, hardboiled</t>
  </si>
  <si>
    <t>Cup, paper, 3 oz.</t>
  </si>
  <si>
    <t>Cup, paper, 8 oz.</t>
  </si>
  <si>
    <t>Rubber Bands, assorted sizes</t>
  </si>
  <si>
    <t>4 Feet</t>
  </si>
  <si>
    <t>Cotton balls or pom poms</t>
  </si>
  <si>
    <t>6 ft per class</t>
  </si>
  <si>
    <t>Printouts (optional)</t>
  </si>
  <si>
    <t>1/group</t>
  </si>
  <si>
    <t>Bag, brown paper</t>
  </si>
  <si>
    <t>5/group</t>
  </si>
  <si>
    <t>10/group</t>
  </si>
  <si>
    <t>3 feet/group</t>
  </si>
  <si>
    <t>3 yards</t>
  </si>
  <si>
    <t>Furniture or books</t>
  </si>
  <si>
    <t>At least 2 ea</t>
  </si>
  <si>
    <t>Book bags</t>
  </si>
  <si>
    <t>Books</t>
  </si>
  <si>
    <t>Catapults for</t>
  </si>
  <si>
    <t>100 youth:</t>
  </si>
  <si>
    <t>Bottle Caps (optional)</t>
  </si>
  <si>
    <t>10 feet</t>
  </si>
  <si>
    <t>Paper, craft, roll</t>
  </si>
  <si>
    <t>2 Feet</t>
  </si>
  <si>
    <t>Eraser, pencil-top</t>
  </si>
  <si>
    <t>Cardboard, small box</t>
  </si>
  <si>
    <t>1 box</t>
  </si>
  <si>
    <t>Foam sheets</t>
  </si>
  <si>
    <t>Nuts</t>
  </si>
  <si>
    <t>Scissors, adult</t>
  </si>
  <si>
    <t>Bolts or brass brads</t>
  </si>
  <si>
    <t>Bolts</t>
  </si>
  <si>
    <t>String, cotton (optional)</t>
  </si>
  <si>
    <t>Cardboard (optional)</t>
  </si>
  <si>
    <t>Skewer Sticks, wood, 12 inch (optional)</t>
  </si>
  <si>
    <t>Various objects to pick up (cotton balls, yarn pieces, etc.)</t>
  </si>
  <si>
    <t>Cups, paper 8 oz.</t>
  </si>
  <si>
    <t>Paper Towels</t>
  </si>
  <si>
    <t>5 Sheets</t>
  </si>
  <si>
    <t>Straws, plastic</t>
  </si>
  <si>
    <t>Water</t>
  </si>
  <si>
    <t>Wide plastic bin (any storage container on shelf)</t>
  </si>
  <si>
    <t>Any shelf</t>
  </si>
  <si>
    <t>This index (what you are reading right now) contains lists of the items stocked in the TMC Labs.  Each list is organized in a different way.  "Tabs" refered to in this index are found at the bottom of the document.</t>
  </si>
  <si>
    <r>
      <t xml:space="preserve">This </t>
    </r>
    <r>
      <rPr>
        <b/>
        <sz val="11"/>
        <rFont val="Arial"/>
        <family val="2"/>
      </rPr>
      <t>printable</t>
    </r>
    <r>
      <rPr>
        <sz val="11"/>
        <rFont val="Arial"/>
        <family val="1"/>
      </rPr>
      <t xml:space="preserve"> stocking list is organized according to the labels on the boxes in TMC Labs #1 through #25. These TMC Labs were under-stocked for some items, so we have increased the quantity of these items on this list, highlighted in yellow. A fully-stocked lab contains all the materials for a group of 30 youth to complete all the activities in the Activity Guide, plus a few activities stocked for 100 youth. A few items have been moved to different boxes for a better fit.  This list includes new items that have been added in 2023.  </t>
    </r>
  </si>
  <si>
    <r>
      <t xml:space="preserve">We re-labeled and re-organized the boxes inside the new TMC Labs added in 2023, Labs# 26, 27 and 28. This tab is a </t>
    </r>
    <r>
      <rPr>
        <b/>
        <sz val="11"/>
        <rFont val="Arial"/>
        <family val="2"/>
      </rPr>
      <t>printable</t>
    </r>
    <r>
      <rPr>
        <sz val="11"/>
        <rFont val="Arial"/>
        <family val="1"/>
      </rPr>
      <t xml:space="preserve"> list.  The organization of these boxes reflects the new labeling system, and includes new items.  A fully-stocked lab contains all the materials for a group of 30 youth to complete all the activities in the Activity Guide, plus a few activities stocked for 100 youth. Older labs can obtain labels for this new organization system by emailing apost@jannus.org.</t>
    </r>
  </si>
  <si>
    <t>Recycleable and reusable materials to collect for stocking and restocking lab.</t>
  </si>
  <si>
    <t>A consolidated list of new items added in 2023, and their stocking location according to the two different organization systems.</t>
  </si>
  <si>
    <t>Not all TMC Labs contain the same materials, as we had different products to give away each year.  This is a list of all the different supplies in all the trailers.  Mini grant funds can be used to purchase these items.</t>
  </si>
  <si>
    <t>Cost for 30 kids</t>
  </si>
  <si>
    <t>Activity</t>
  </si>
  <si>
    <t>Binary Bracelets</t>
  </si>
  <si>
    <t>Build a Band</t>
  </si>
  <si>
    <t>Checkerboard Coding Art</t>
  </si>
  <si>
    <t>Flowers From Mars</t>
  </si>
  <si>
    <t>Origami Bookmarks</t>
  </si>
  <si>
    <t>Nature Weave</t>
  </si>
  <si>
    <t>Rainstick</t>
  </si>
  <si>
    <t>Sundial</t>
  </si>
  <si>
    <t>Yarn Art</t>
  </si>
  <si>
    <t>Air Cannon</t>
  </si>
  <si>
    <t>Makedo Car</t>
  </si>
  <si>
    <t>Makedo Dog</t>
  </si>
  <si>
    <t>Makedo Playhouse</t>
  </si>
  <si>
    <t>Parachute Away</t>
  </si>
  <si>
    <t>Paper Plate Bucky Ball</t>
  </si>
  <si>
    <t>Sky Glider</t>
  </si>
  <si>
    <t>Solar Cooker</t>
  </si>
  <si>
    <t>Wind Anemometer</t>
  </si>
  <si>
    <t>Wind to Lift Load</t>
  </si>
  <si>
    <t>Balloon Rocket</t>
  </si>
  <si>
    <t>Build a Boat</t>
  </si>
  <si>
    <t>Cardboard Arcade</t>
  </si>
  <si>
    <t>Crazy Kites</t>
  </si>
  <si>
    <t>Emergency Shelter</t>
  </si>
  <si>
    <t>Game On</t>
  </si>
  <si>
    <t>Indoor Slingshot</t>
  </si>
  <si>
    <t>Kenetic Sculpture</t>
  </si>
  <si>
    <t>Bristlebots</t>
  </si>
  <si>
    <t>Scribbling Machine</t>
  </si>
  <si>
    <t>Star Wars Junkbots</t>
  </si>
  <si>
    <t>Vibrobots</t>
  </si>
  <si>
    <t>Copper Tape Flashlights</t>
  </si>
  <si>
    <t>Make a Plane</t>
  </si>
  <si>
    <t>Make Mini Electric Car</t>
  </si>
  <si>
    <t>Junkbot Robots</t>
  </si>
  <si>
    <t>My New Ride</t>
  </si>
  <si>
    <t>Make a Paper Circuit</t>
  </si>
  <si>
    <t>Whirlybird--dropcopter</t>
  </si>
  <si>
    <t>Penny Batteries</t>
  </si>
  <si>
    <t>Pipe Cleaner Circuitry</t>
  </si>
  <si>
    <t>Build a Balloon Powered Car</t>
  </si>
  <si>
    <t>Paper Engineering</t>
  </si>
  <si>
    <t>Rubber Band Car</t>
  </si>
  <si>
    <t>Siesmic Shakeup</t>
  </si>
  <si>
    <t>Seismograph</t>
  </si>
  <si>
    <t>Soft Landing</t>
  </si>
  <si>
    <t>Strawkets</t>
  </si>
  <si>
    <t>Tower Engineering</t>
  </si>
  <si>
    <t>Build a Bridge</t>
  </si>
  <si>
    <t>Building Bridges</t>
  </si>
  <si>
    <t>Catapults and Trebuchets</t>
  </si>
  <si>
    <t>Can Can Robot</t>
  </si>
  <si>
    <t>Cardboard Automata</t>
  </si>
  <si>
    <t>Grabber</t>
  </si>
  <si>
    <t>Helping Hand</t>
  </si>
  <si>
    <t>Paddle Power</t>
  </si>
  <si>
    <t>Glitter, feathers, sequins, gems, etc.</t>
  </si>
  <si>
    <t>Pencils, #2, presharpened (or screwdriver, in tool box)</t>
  </si>
  <si>
    <t>Increased quanitity of items are highlighted yellow</t>
  </si>
  <si>
    <t>C  (cotton balls in M)</t>
  </si>
  <si>
    <t>C  (cotton balls in I)</t>
  </si>
  <si>
    <t>Washers or marbles (sub for pennies to act as weights)</t>
  </si>
  <si>
    <t>R or B</t>
  </si>
  <si>
    <t>M or B</t>
  </si>
  <si>
    <t>Cardboard, various sheets and boxes</t>
  </si>
  <si>
    <t>Yogurt, cottage cheese, etc. containers</t>
  </si>
  <si>
    <t>Collect used containers for scribbling machines, junk bots, etc.  Can always sub cups for containers.</t>
  </si>
  <si>
    <t>For making playing pieces</t>
  </si>
  <si>
    <t>Play-Dough modeling compound</t>
  </si>
  <si>
    <t>Pom Poms (or cotton balls)</t>
  </si>
  <si>
    <t>A  (or M)</t>
  </si>
  <si>
    <t>A  (or I)</t>
  </si>
  <si>
    <t>Cups, paper, 8 oz. (or reused containers (yogurt, etc.))</t>
  </si>
  <si>
    <t>N (or leaders provide)</t>
  </si>
  <si>
    <t>J  (or leaders provide)</t>
  </si>
  <si>
    <t>Twist ties (optional)</t>
  </si>
  <si>
    <t>Battery, AA  (use instead of AAA batteries)</t>
  </si>
  <si>
    <t>AA Battery Connector (use instead of soldering)</t>
  </si>
  <si>
    <t>Pennies (shinny pennies work best)</t>
  </si>
  <si>
    <t>Marbles (or washers) (use as weights)</t>
  </si>
  <si>
    <t>B  (or R)</t>
  </si>
  <si>
    <t>B  (or M)</t>
  </si>
  <si>
    <t>Buckets  (or I)</t>
  </si>
  <si>
    <t>T (Bucket)  (or P)</t>
  </si>
  <si>
    <t>Washers (sub for pennies)</t>
  </si>
  <si>
    <t>Batteries, AA (use as weights)</t>
  </si>
  <si>
    <t>Cup, paper, 8 or 16 oz. (or reused container (yogurt, etc.))</t>
  </si>
  <si>
    <t>Tape, painter's masking (or masking, various colors)</t>
  </si>
  <si>
    <t>These items are stocked in some labs, but not all.  These items and manipulatives in general vary amongst the TMC Labs, depending on what was available at the time of build.  Lab hosts and leaders can apply for minigrants to purchase these items.</t>
  </si>
  <si>
    <t>a few</t>
  </si>
  <si>
    <t>Stocking Location Labs 1-25</t>
  </si>
  <si>
    <t xml:space="preserve">Q (Manipulative shelf) </t>
  </si>
  <si>
    <t>Manipulative shelf (Q)</t>
  </si>
  <si>
    <t>Squishy Circuits</t>
  </si>
  <si>
    <t>Bring these items inside during the winter to avoid freezing.  These items might be ruined if they freeze.</t>
  </si>
  <si>
    <t>Bring inside during cold weather to lengthen shelf life</t>
  </si>
  <si>
    <t>Bring inside in extremely cold temperatures.</t>
  </si>
  <si>
    <t>Will be ruined if freezes.  Bring inside for winter.</t>
  </si>
  <si>
    <t>Bring Inside in Winter</t>
  </si>
  <si>
    <t>Tab #9</t>
  </si>
  <si>
    <t>These items can be ruined or damaged if they freeze.  We recommend you bring them inside during the winter.</t>
  </si>
  <si>
    <t>Shoeboxes</t>
  </si>
  <si>
    <t>Collect for cardboard automata.  Shoeboxes work better than normal cardboard boxes.</t>
  </si>
  <si>
    <t>Shoeboxes work best, need to be collected by leader</t>
  </si>
  <si>
    <t>Stocking List Labs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</si>
</sst>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name val="Arial"/>
      <family val="1"/>
    </font>
    <font>
      <b/>
      <sz val="15"/>
      <name val="Arial"/>
      <family val="1"/>
    </font>
    <font>
      <b/>
      <sz val="11"/>
      <color rgb="FF000000"/>
      <name val="Arial"/>
      <family val="1"/>
    </font>
    <font>
      <u/>
      <sz val="11"/>
      <color theme="10"/>
      <name val="Arial"/>
      <family val="1"/>
    </font>
    <font>
      <b/>
      <sz val="11"/>
      <name val="Arial"/>
      <family val="1"/>
    </font>
    <font>
      <b/>
      <sz val="11"/>
      <name val="Arial"/>
      <family val="2"/>
    </font>
    <font>
      <sz val="11"/>
      <name val="Arial"/>
      <family val="2"/>
    </font>
    <font>
      <b/>
      <sz val="15"/>
      <name val="Arial"/>
      <family val="2"/>
    </font>
    <font>
      <sz val="11"/>
      <color rgb="FF000000"/>
      <name val="Arial"/>
      <family val="2"/>
    </font>
    <font>
      <sz val="11"/>
      <name val="Arial"/>
      <family val="1"/>
    </font>
    <font>
      <b/>
      <sz val="11"/>
      <color rgb="FFFFFFFF"/>
      <name val="Calibri"/>
      <family val="2"/>
    </font>
    <font>
      <b/>
      <sz val="11"/>
      <color theme="2"/>
      <name val="Calibri"/>
      <family val="2"/>
    </font>
    <font>
      <sz val="11"/>
      <color rgb="FF000000"/>
      <name val="Calibri"/>
      <family val="2"/>
    </font>
    <font>
      <b/>
      <sz val="11"/>
      <color rgb="FF000000"/>
      <name val="Calibri"/>
      <family val="2"/>
    </font>
    <font>
      <sz val="11"/>
      <color theme="1"/>
      <name val="Calibri"/>
      <family val="2"/>
    </font>
    <font>
      <b/>
      <sz val="11"/>
      <color theme="1"/>
      <name val="Calibri"/>
      <family val="2"/>
    </font>
    <font>
      <sz val="11"/>
      <name val="Calibri"/>
      <family val="2"/>
      <scheme val="minor"/>
    </font>
  </fonts>
  <fills count="16">
    <fill>
      <patternFill patternType="none"/>
    </fill>
    <fill>
      <patternFill patternType="gray125"/>
    </fill>
    <fill>
      <patternFill patternType="solid">
        <fgColor rgb="FFD6D6D6"/>
      </patternFill>
    </fill>
    <fill>
      <patternFill patternType="solid">
        <fgColor rgb="FFD6D6D6"/>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0000"/>
        <bgColor rgb="FF000000"/>
      </patternFill>
    </fill>
    <fill>
      <patternFill patternType="solid">
        <fgColor theme="1"/>
        <bgColor indexed="64"/>
      </patternFill>
    </fill>
    <fill>
      <patternFill patternType="solid">
        <fgColor theme="4" tint="0.79998168889431442"/>
        <bgColor rgb="FFCFE2F3"/>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7" tint="0.79998168889431442"/>
        <bgColor rgb="FFFFFF00"/>
      </patternFill>
    </fill>
    <fill>
      <patternFill patternType="solid">
        <fgColor theme="7" tint="0.79998168889431442"/>
        <bgColor indexed="64"/>
      </patternFill>
    </fill>
    <fill>
      <patternFill patternType="solid">
        <fgColor theme="7" tint="0.79998168889431442"/>
        <bgColor rgb="FFCFE2F3"/>
      </patternFill>
    </fill>
    <fill>
      <patternFill patternType="solid">
        <fgColor rgb="FFC9DAF8"/>
        <bgColor rgb="FFC9DAF8"/>
      </patternFill>
    </fill>
  </fills>
  <borders count="3">
    <border>
      <left/>
      <right/>
      <top/>
      <bottom/>
      <diagonal/>
    </border>
    <border>
      <left style="thin">
        <color rgb="FFCCCCCC"/>
      </left>
      <right style="thin">
        <color rgb="FFCCCCCC"/>
      </right>
      <top style="thin">
        <color rgb="FFCCCCCC"/>
      </top>
      <bottom style="thin">
        <color rgb="FFCCCCCC"/>
      </bottom>
      <diagonal/>
    </border>
    <border>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9" fillId="0" borderId="0" applyFont="0" applyFill="0" applyBorder="0" applyAlignment="0" applyProtection="0"/>
  </cellStyleXfs>
  <cellXfs count="127">
    <xf numFmtId="0" fontId="0" fillId="0" borderId="0" xfId="0"/>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2" fillId="2" borderId="0" xfId="0" applyFont="1" applyFill="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left" vertical="center" wrapText="1"/>
    </xf>
    <xf numFmtId="0" fontId="3" fillId="0" borderId="0" xfId="1" applyAlignment="1">
      <alignment horizontal="center" vertical="center"/>
    </xf>
    <xf numFmtId="0" fontId="4" fillId="2"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left" vertical="center" wrapText="1"/>
    </xf>
    <xf numFmtId="1" fontId="0" fillId="4" borderId="0" xfId="0" applyNumberFormat="1" applyFill="1" applyAlignment="1">
      <alignment horizontal="center" vertical="center" wrapText="1"/>
    </xf>
    <xf numFmtId="0" fontId="0" fillId="0" borderId="0" xfId="0" applyAlignment="1">
      <alignment horizontal="left" vertical="center" wrapText="1"/>
    </xf>
    <xf numFmtId="1" fontId="0" fillId="0" borderId="0" xfId="0" applyNumberFormat="1" applyAlignment="1">
      <alignment horizontal="center" vertical="center" wrapText="1"/>
    </xf>
    <xf numFmtId="0" fontId="3" fillId="0" borderId="0" xfId="1" applyFill="1" applyAlignment="1">
      <alignment horizontal="center" vertical="center" wrapText="1"/>
    </xf>
    <xf numFmtId="0" fontId="3" fillId="0" borderId="0" xfId="1" applyFill="1" applyBorder="1" applyAlignment="1">
      <alignment horizontal="center" vertical="center" wrapText="1"/>
    </xf>
    <xf numFmtId="0" fontId="7" fillId="6" borderId="0" xfId="0" applyFont="1" applyFill="1"/>
    <xf numFmtId="0" fontId="0" fillId="6" borderId="0" xfId="0" applyFill="1"/>
    <xf numFmtId="1" fontId="0" fillId="5" borderId="0" xfId="0" applyNumberFormat="1" applyFill="1" applyAlignment="1">
      <alignment horizontal="center" vertical="center" wrapText="1"/>
    </xf>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0" fontId="0" fillId="6" borderId="0" xfId="0" applyFill="1" applyAlignment="1">
      <alignment horizontal="left" wrapText="1"/>
    </xf>
    <xf numFmtId="0" fontId="7" fillId="6" borderId="0" xfId="0" applyFont="1" applyFill="1" applyAlignment="1">
      <alignment vertical="center"/>
    </xf>
    <xf numFmtId="0" fontId="0" fillId="6" borderId="0" xfId="0" applyFill="1" applyAlignment="1">
      <alignment vertical="center"/>
    </xf>
    <xf numFmtId="0" fontId="0" fillId="6" borderId="0" xfId="0" applyFill="1" applyAlignment="1">
      <alignment vertical="center" wrapText="1"/>
    </xf>
    <xf numFmtId="0" fontId="5" fillId="6" borderId="0" xfId="0" applyFont="1" applyFill="1" applyAlignment="1">
      <alignment horizontal="center" vertical="center" wrapText="1"/>
    </xf>
    <xf numFmtId="0" fontId="5" fillId="6" borderId="0" xfId="0" applyFont="1" applyFill="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6" fillId="5" borderId="0" xfId="0" applyFont="1" applyFill="1" applyAlignment="1">
      <alignment vertical="center"/>
    </xf>
    <xf numFmtId="0" fontId="0" fillId="6" borderId="0" xfId="0" applyFill="1" applyAlignment="1">
      <alignment horizontal="center" vertical="center"/>
    </xf>
    <xf numFmtId="0" fontId="0" fillId="0" borderId="0" xfId="0" applyAlignment="1">
      <alignment horizontal="center"/>
    </xf>
    <xf numFmtId="0" fontId="0" fillId="5" borderId="0" xfId="0" applyFill="1"/>
    <xf numFmtId="0" fontId="6" fillId="4" borderId="0" xfId="0" applyFont="1" applyFill="1" applyAlignment="1">
      <alignment horizontal="left" vertical="center"/>
    </xf>
    <xf numFmtId="1"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6" fillId="0" borderId="0" xfId="0" applyFont="1"/>
    <xf numFmtId="0" fontId="6" fillId="0" borderId="0" xfId="0" applyFont="1" applyAlignment="1">
      <alignment horizontal="left"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3" fillId="0" borderId="0" xfId="1" applyFill="1" applyAlignment="1">
      <alignment horizontal="center" vertical="center"/>
    </xf>
    <xf numFmtId="0" fontId="10" fillId="7" borderId="0" xfId="0" applyFont="1" applyFill="1" applyAlignment="1">
      <alignment vertical="center"/>
    </xf>
    <xf numFmtId="0" fontId="10" fillId="7" borderId="0" xfId="0" applyFont="1" applyFill="1" applyAlignment="1">
      <alignment horizontal="center" vertical="center" wrapText="1"/>
    </xf>
    <xf numFmtId="44" fontId="10" fillId="7" borderId="0" xfId="2" applyFont="1" applyFill="1" applyBorder="1" applyAlignment="1">
      <alignment vertical="center" wrapText="1"/>
    </xf>
    <xf numFmtId="44" fontId="10" fillId="7" borderId="0" xfId="2" applyFont="1" applyFill="1" applyBorder="1" applyAlignment="1">
      <alignment horizontal="center" vertical="center" wrapText="1"/>
    </xf>
    <xf numFmtId="0" fontId="11" fillId="8" borderId="0" xfId="0" applyFont="1" applyFill="1" applyAlignment="1">
      <alignment vertical="center"/>
    </xf>
    <xf numFmtId="0" fontId="12" fillId="9" borderId="1" xfId="0" applyFont="1" applyFill="1" applyBorder="1"/>
    <xf numFmtId="0" fontId="12" fillId="9" borderId="1" xfId="0" applyFont="1" applyFill="1" applyBorder="1" applyAlignment="1">
      <alignment horizontal="center"/>
    </xf>
    <xf numFmtId="44" fontId="12" fillId="9" borderId="1" xfId="2" applyFont="1" applyFill="1" applyBorder="1"/>
    <xf numFmtId="44" fontId="13" fillId="9" borderId="1" xfId="2" applyFont="1" applyFill="1" applyBorder="1" applyAlignment="1">
      <alignment horizontal="center"/>
    </xf>
    <xf numFmtId="0" fontId="14" fillId="0" borderId="1" xfId="0" applyFont="1" applyBorder="1"/>
    <xf numFmtId="44" fontId="15" fillId="9" borderId="1" xfId="2" applyFont="1" applyFill="1" applyBorder="1" applyAlignment="1">
      <alignment horizontal="center"/>
    </xf>
    <xf numFmtId="44" fontId="12" fillId="9" borderId="1" xfId="2" applyFont="1" applyFill="1" applyBorder="1" applyAlignment="1">
      <alignment horizontal="right"/>
    </xf>
    <xf numFmtId="0" fontId="12" fillId="0" borderId="1" xfId="0" applyFont="1" applyBorder="1"/>
    <xf numFmtId="0" fontId="12" fillId="0" borderId="1" xfId="0" applyFont="1" applyBorder="1" applyAlignment="1">
      <alignment horizontal="center"/>
    </xf>
    <xf numFmtId="44" fontId="15" fillId="0" borderId="1" xfId="2" applyFont="1" applyBorder="1" applyAlignment="1">
      <alignment horizontal="center"/>
    </xf>
    <xf numFmtId="44" fontId="13" fillId="0" borderId="1" xfId="2" applyFont="1" applyBorder="1" applyAlignment="1">
      <alignment horizontal="center"/>
    </xf>
    <xf numFmtId="44" fontId="12" fillId="0" borderId="1" xfId="2" applyFont="1" applyBorder="1" applyAlignment="1">
      <alignment horizontal="right"/>
    </xf>
    <xf numFmtId="44" fontId="12" fillId="0" borderId="1" xfId="2" applyFont="1" applyBorder="1"/>
    <xf numFmtId="0" fontId="12" fillId="11" borderId="1" xfId="0" applyFont="1" applyFill="1" applyBorder="1"/>
    <xf numFmtId="44" fontId="14" fillId="9" borderId="1" xfId="2" applyFont="1" applyFill="1" applyBorder="1"/>
    <xf numFmtId="0" fontId="12" fillId="12" borderId="1" xfId="0" applyFont="1" applyFill="1" applyBorder="1" applyAlignment="1">
      <alignment horizontal="center"/>
    </xf>
    <xf numFmtId="44" fontId="12" fillId="0" borderId="1" xfId="2" applyFont="1" applyFill="1" applyBorder="1"/>
    <xf numFmtId="44" fontId="15" fillId="0" borderId="1" xfId="2" applyFont="1" applyFill="1" applyBorder="1" applyAlignment="1">
      <alignment horizontal="center"/>
    </xf>
    <xf numFmtId="44" fontId="13" fillId="0" borderId="1" xfId="2" applyFont="1" applyFill="1" applyBorder="1" applyAlignment="1">
      <alignment horizontal="center"/>
    </xf>
    <xf numFmtId="44" fontId="12" fillId="0" borderId="1" xfId="2" applyFont="1" applyFill="1" applyBorder="1" applyAlignment="1">
      <alignment horizontal="right"/>
    </xf>
    <xf numFmtId="0" fontId="12" fillId="13" borderId="1" xfId="0" applyFont="1" applyFill="1" applyBorder="1" applyAlignment="1">
      <alignment horizontal="center"/>
    </xf>
    <xf numFmtId="44" fontId="14" fillId="0" borderId="1" xfId="2" applyFont="1" applyBorder="1"/>
    <xf numFmtId="0" fontId="12" fillId="14" borderId="1" xfId="0" applyFont="1" applyFill="1" applyBorder="1" applyAlignment="1">
      <alignment horizontal="center"/>
    </xf>
    <xf numFmtId="0" fontId="12" fillId="11" borderId="1" xfId="0" applyFont="1" applyFill="1" applyBorder="1" applyAlignment="1">
      <alignment horizontal="center"/>
    </xf>
    <xf numFmtId="0" fontId="12" fillId="10" borderId="1" xfId="0" applyFont="1" applyFill="1" applyBorder="1"/>
    <xf numFmtId="0" fontId="12" fillId="10" borderId="1" xfId="0" applyFont="1" applyFill="1" applyBorder="1" applyAlignment="1">
      <alignment horizontal="center"/>
    </xf>
    <xf numFmtId="44" fontId="14" fillId="10" borderId="1" xfId="2" applyFont="1" applyFill="1" applyBorder="1"/>
    <xf numFmtId="44" fontId="13" fillId="10" borderId="1" xfId="2" applyFont="1" applyFill="1" applyBorder="1" applyAlignment="1">
      <alignment horizontal="center"/>
    </xf>
    <xf numFmtId="0" fontId="14" fillId="0" borderId="1" xfId="0" applyFont="1" applyBorder="1" applyAlignment="1">
      <alignment horizontal="center"/>
    </xf>
    <xf numFmtId="0" fontId="14" fillId="9" borderId="1" xfId="0" applyFont="1" applyFill="1" applyBorder="1"/>
    <xf numFmtId="0" fontId="14" fillId="9" borderId="1" xfId="0" applyFont="1" applyFill="1" applyBorder="1" applyAlignment="1">
      <alignment horizontal="center"/>
    </xf>
    <xf numFmtId="44" fontId="12" fillId="10" borderId="1" xfId="2" applyFont="1" applyFill="1" applyBorder="1" applyAlignment="1">
      <alignment horizontal="right"/>
    </xf>
    <xf numFmtId="44" fontId="15" fillId="9" borderId="1" xfId="2" applyFont="1" applyFill="1" applyBorder="1"/>
    <xf numFmtId="0" fontId="5" fillId="6" borderId="2" xfId="0" applyFont="1" applyFill="1" applyBorder="1" applyAlignment="1">
      <alignment wrapText="1"/>
    </xf>
    <xf numFmtId="0" fontId="5" fillId="4" borderId="2" xfId="0" applyFont="1" applyFill="1" applyBorder="1"/>
    <xf numFmtId="0" fontId="6" fillId="0" borderId="2" xfId="0" applyFont="1" applyBorder="1" applyAlignment="1">
      <alignment wrapText="1"/>
    </xf>
    <xf numFmtId="0" fontId="0" fillId="0" borderId="2" xfId="0" applyBorder="1" applyAlignment="1">
      <alignment wrapText="1"/>
    </xf>
    <xf numFmtId="0" fontId="14" fillId="15" borderId="0" xfId="0" applyFont="1" applyFill="1"/>
    <xf numFmtId="0" fontId="7" fillId="6" borderId="0" xfId="0" applyFont="1" applyFill="1" applyAlignment="1">
      <alignment horizontal="center" vertical="center"/>
    </xf>
    <xf numFmtId="0" fontId="5" fillId="0" borderId="0" xfId="0" applyFont="1" applyAlignment="1">
      <alignment horizontal="center" wrapText="1"/>
    </xf>
    <xf numFmtId="0" fontId="4" fillId="6" borderId="0" xfId="0" applyFont="1" applyFill="1" applyAlignment="1">
      <alignment horizontal="center" vertical="center" wrapText="1"/>
    </xf>
    <xf numFmtId="0" fontId="12" fillId="0" borderId="0" xfId="0" applyFont="1"/>
    <xf numFmtId="0" fontId="12" fillId="0" borderId="0" xfId="0" applyFont="1" applyAlignment="1">
      <alignment horizontal="center"/>
    </xf>
    <xf numFmtId="44" fontId="12" fillId="0" borderId="0" xfId="2" applyFont="1" applyBorder="1" applyAlignment="1">
      <alignment horizontal="right"/>
    </xf>
    <xf numFmtId="44" fontId="15" fillId="0" borderId="0" xfId="2" applyFont="1" applyBorder="1" applyAlignment="1">
      <alignment horizontal="center"/>
    </xf>
    <xf numFmtId="44" fontId="0" fillId="10" borderId="1" xfId="2" applyFont="1" applyFill="1" applyBorder="1"/>
    <xf numFmtId="44" fontId="13" fillId="9" borderId="0" xfId="2" applyFont="1" applyFill="1" applyBorder="1" applyAlignment="1">
      <alignment horizontal="center"/>
    </xf>
    <xf numFmtId="44" fontId="13" fillId="0" borderId="0" xfId="2" applyFont="1" applyBorder="1" applyAlignment="1">
      <alignment horizontal="center"/>
    </xf>
    <xf numFmtId="0" fontId="14" fillId="0" borderId="0" xfId="0" applyFont="1"/>
    <xf numFmtId="44" fontId="15" fillId="10" borderId="1" xfId="2" applyFont="1" applyFill="1" applyBorder="1" applyAlignment="1">
      <alignment horizontal="center"/>
    </xf>
    <xf numFmtId="0" fontId="14" fillId="10" borderId="1" xfId="0" applyFont="1" applyFill="1" applyBorder="1"/>
    <xf numFmtId="0" fontId="12" fillId="10" borderId="0" xfId="0" applyFont="1" applyFill="1" applyAlignment="1">
      <alignment horizontal="center"/>
    </xf>
    <xf numFmtId="44" fontId="12" fillId="10" borderId="0" xfId="2" applyFont="1" applyFill="1" applyBorder="1" applyAlignment="1">
      <alignment horizontal="right"/>
    </xf>
    <xf numFmtId="44" fontId="13" fillId="10" borderId="0" xfId="2" applyFont="1" applyFill="1" applyBorder="1" applyAlignment="1">
      <alignment horizontal="center"/>
    </xf>
    <xf numFmtId="44" fontId="14" fillId="0" borderId="1" xfId="2" applyFont="1" applyFill="1" applyBorder="1"/>
    <xf numFmtId="0" fontId="0" fillId="0" borderId="1" xfId="0" applyBorder="1"/>
    <xf numFmtId="44" fontId="0" fillId="0" borderId="1" xfId="2" applyFont="1" applyFill="1" applyBorder="1"/>
    <xf numFmtId="44" fontId="12" fillId="10" borderId="1" xfId="2" applyFont="1" applyFill="1" applyBorder="1"/>
    <xf numFmtId="0" fontId="16" fillId="10" borderId="1" xfId="0" applyFont="1" applyFill="1" applyBorder="1" applyAlignment="1">
      <alignment horizontal="center" vertical="center" wrapText="1"/>
    </xf>
    <xf numFmtId="44" fontId="6" fillId="10" borderId="1" xfId="2" applyFont="1" applyFill="1" applyBorder="1" applyAlignment="1">
      <alignment horizontal="center" vertical="center" wrapText="1"/>
    </xf>
    <xf numFmtId="44" fontId="13" fillId="0" borderId="0" xfId="2" applyFont="1" applyFill="1" applyBorder="1" applyAlignment="1">
      <alignment horizontal="center"/>
    </xf>
    <xf numFmtId="44" fontId="15" fillId="0" borderId="0" xfId="2" applyFont="1" applyFill="1" applyBorder="1" applyAlignment="1">
      <alignment horizontal="center"/>
    </xf>
    <xf numFmtId="0" fontId="0" fillId="10" borderId="1" xfId="0" applyFill="1" applyBorder="1"/>
    <xf numFmtId="0" fontId="14" fillId="10" borderId="1" xfId="0" applyFont="1" applyFill="1" applyBorder="1" applyAlignment="1">
      <alignment horizontal="center"/>
    </xf>
    <xf numFmtId="44" fontId="15" fillId="0" borderId="1" xfId="2" applyFont="1" applyFill="1" applyBorder="1"/>
    <xf numFmtId="44" fontId="15" fillId="10" borderId="0" xfId="2" applyFont="1" applyFill="1" applyBorder="1" applyAlignment="1">
      <alignment horizontal="center"/>
    </xf>
    <xf numFmtId="0" fontId="6" fillId="4"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wrapText="1"/>
    </xf>
    <xf numFmtId="0" fontId="0" fillId="6" borderId="0" xfId="0" applyFill="1" applyAlignment="1">
      <alignment horizontal="left" vertical="center" wrapText="1"/>
    </xf>
    <xf numFmtId="0" fontId="0" fillId="6" borderId="0" xfId="0" applyFill="1" applyAlignment="1">
      <alignment horizontal="left" wrapText="1"/>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a.co/d/6POTrPs" TargetMode="External"/><Relationship Id="rId21" Type="http://schemas.openxmlformats.org/officeDocument/2006/relationships/hyperlink" Target="https://a.co/d/48GYnjb" TargetMode="External"/><Relationship Id="rId42" Type="http://schemas.openxmlformats.org/officeDocument/2006/relationships/hyperlink" Target="https://a.co/d/3a4Wnip" TargetMode="External"/><Relationship Id="rId63" Type="http://schemas.openxmlformats.org/officeDocument/2006/relationships/hyperlink" Target="https://a.co/d/9MUF9bG" TargetMode="External"/><Relationship Id="rId84" Type="http://schemas.openxmlformats.org/officeDocument/2006/relationships/hyperlink" Target="https://a.co/d/2JX45M0" TargetMode="External"/><Relationship Id="rId138" Type="http://schemas.openxmlformats.org/officeDocument/2006/relationships/hyperlink" Target="https://a.co/d/b1yGa0w" TargetMode="External"/><Relationship Id="rId159" Type="http://schemas.openxmlformats.org/officeDocument/2006/relationships/hyperlink" Target="https://a.co/d/a89bkb4" TargetMode="External"/><Relationship Id="rId170" Type="http://schemas.openxmlformats.org/officeDocument/2006/relationships/hyperlink" Target="https://a.co/d/7yEUzH2" TargetMode="External"/><Relationship Id="rId191" Type="http://schemas.openxmlformats.org/officeDocument/2006/relationships/hyperlink" Target="https://a.co/d/39DsHk5" TargetMode="External"/><Relationship Id="rId205" Type="http://schemas.openxmlformats.org/officeDocument/2006/relationships/hyperlink" Target="https://a.co/d/4wM9ux2" TargetMode="External"/><Relationship Id="rId107" Type="http://schemas.openxmlformats.org/officeDocument/2006/relationships/hyperlink" Target="https://a.co/d/0RHUtus" TargetMode="External"/><Relationship Id="rId11" Type="http://schemas.openxmlformats.org/officeDocument/2006/relationships/hyperlink" Target="https://a.co/d/i6NY11X" TargetMode="External"/><Relationship Id="rId32" Type="http://schemas.openxmlformats.org/officeDocument/2006/relationships/hyperlink" Target="https://a.co/d/4rciRsl" TargetMode="External"/><Relationship Id="rId53" Type="http://schemas.openxmlformats.org/officeDocument/2006/relationships/hyperlink" Target="https://a.co/d/3v7rRVG" TargetMode="External"/><Relationship Id="rId74" Type="http://schemas.openxmlformats.org/officeDocument/2006/relationships/hyperlink" Target="https://a.co/d/jkyKhS3" TargetMode="External"/><Relationship Id="rId128" Type="http://schemas.openxmlformats.org/officeDocument/2006/relationships/hyperlink" Target="https://a.co/d/iOINKmk" TargetMode="External"/><Relationship Id="rId149" Type="http://schemas.openxmlformats.org/officeDocument/2006/relationships/hyperlink" Target="https://a.co/d/8OFFwQ6" TargetMode="External"/><Relationship Id="rId5" Type="http://schemas.openxmlformats.org/officeDocument/2006/relationships/hyperlink" Target="https://a.co/d/9S2j1U5" TargetMode="External"/><Relationship Id="rId95" Type="http://schemas.openxmlformats.org/officeDocument/2006/relationships/hyperlink" Target="https://a.co/d/dZdDmYl" TargetMode="External"/><Relationship Id="rId160" Type="http://schemas.openxmlformats.org/officeDocument/2006/relationships/hyperlink" Target="https://a.co/d/fBsc5O7" TargetMode="External"/><Relationship Id="rId181" Type="http://schemas.openxmlformats.org/officeDocument/2006/relationships/hyperlink" Target="https://a.co/d/am4328x" TargetMode="External"/><Relationship Id="rId22" Type="http://schemas.openxmlformats.org/officeDocument/2006/relationships/hyperlink" Target="https://a.co/d/9zf6ziz" TargetMode="External"/><Relationship Id="rId43" Type="http://schemas.openxmlformats.org/officeDocument/2006/relationships/hyperlink" Target="https://a.co/d/3VYcsqj" TargetMode="External"/><Relationship Id="rId64" Type="http://schemas.openxmlformats.org/officeDocument/2006/relationships/hyperlink" Target="https://a.co/d/euUFynj" TargetMode="External"/><Relationship Id="rId118" Type="http://schemas.openxmlformats.org/officeDocument/2006/relationships/hyperlink" Target="https://a.co/d/979paar" TargetMode="External"/><Relationship Id="rId139" Type="http://schemas.openxmlformats.org/officeDocument/2006/relationships/hyperlink" Target="https://a.co/d/i06XvcD" TargetMode="External"/><Relationship Id="rId85" Type="http://schemas.openxmlformats.org/officeDocument/2006/relationships/hyperlink" Target="https://a.co/d/fIJZwhp" TargetMode="External"/><Relationship Id="rId150" Type="http://schemas.openxmlformats.org/officeDocument/2006/relationships/hyperlink" Target="https://a.co/d/a6sZq5L" TargetMode="External"/><Relationship Id="rId171" Type="http://schemas.openxmlformats.org/officeDocument/2006/relationships/hyperlink" Target="https://a.co/d/4facWWQ" TargetMode="External"/><Relationship Id="rId192" Type="http://schemas.openxmlformats.org/officeDocument/2006/relationships/hyperlink" Target="https://a.co/d/1CAhPrV" TargetMode="External"/><Relationship Id="rId206" Type="http://schemas.openxmlformats.org/officeDocument/2006/relationships/hyperlink" Target="https://a.co/d/8ECPzZ2" TargetMode="External"/><Relationship Id="rId12" Type="http://schemas.openxmlformats.org/officeDocument/2006/relationships/hyperlink" Target="https://a.co/d/adYwt3m" TargetMode="External"/><Relationship Id="rId33" Type="http://schemas.openxmlformats.org/officeDocument/2006/relationships/hyperlink" Target="https://a.co/d/3tJTyaO" TargetMode="External"/><Relationship Id="rId108" Type="http://schemas.openxmlformats.org/officeDocument/2006/relationships/hyperlink" Target="https://a.co/d/2EOcURU" TargetMode="External"/><Relationship Id="rId129" Type="http://schemas.openxmlformats.org/officeDocument/2006/relationships/hyperlink" Target="https://a.co/d/c5bznsX" TargetMode="External"/><Relationship Id="rId54" Type="http://schemas.openxmlformats.org/officeDocument/2006/relationships/hyperlink" Target="https://a.co/d/0NovJQd" TargetMode="External"/><Relationship Id="rId75" Type="http://schemas.openxmlformats.org/officeDocument/2006/relationships/hyperlink" Target="https://a.co/d/5fNxwPw" TargetMode="External"/><Relationship Id="rId96" Type="http://schemas.openxmlformats.org/officeDocument/2006/relationships/hyperlink" Target="https://a.co/d/dJF7QnH" TargetMode="External"/><Relationship Id="rId140" Type="http://schemas.openxmlformats.org/officeDocument/2006/relationships/hyperlink" Target="https://a.co/d/5f9LZUQ" TargetMode="External"/><Relationship Id="rId161" Type="http://schemas.openxmlformats.org/officeDocument/2006/relationships/hyperlink" Target="https://a.co/d/gwQNIuJ" TargetMode="External"/><Relationship Id="rId182" Type="http://schemas.openxmlformats.org/officeDocument/2006/relationships/hyperlink" Target="https://a.co/d/fzf5Cj8" TargetMode="External"/><Relationship Id="rId6" Type="http://schemas.openxmlformats.org/officeDocument/2006/relationships/hyperlink" Target="https://a.co/d/j4Pi62g" TargetMode="External"/><Relationship Id="rId23" Type="http://schemas.openxmlformats.org/officeDocument/2006/relationships/hyperlink" Target="https://a.co/d/5IsOnGY" TargetMode="External"/><Relationship Id="rId119" Type="http://schemas.openxmlformats.org/officeDocument/2006/relationships/hyperlink" Target="https://a.co/d/8nlwqdj" TargetMode="External"/><Relationship Id="rId44" Type="http://schemas.openxmlformats.org/officeDocument/2006/relationships/hyperlink" Target="https://a.co/d/7Yvm6w6" TargetMode="External"/><Relationship Id="rId65" Type="http://schemas.openxmlformats.org/officeDocument/2006/relationships/hyperlink" Target="https://a.co/d/ajtz0Sf" TargetMode="External"/><Relationship Id="rId86" Type="http://schemas.openxmlformats.org/officeDocument/2006/relationships/hyperlink" Target="https://a.co/d/8PEmaRM" TargetMode="External"/><Relationship Id="rId130" Type="http://schemas.openxmlformats.org/officeDocument/2006/relationships/hyperlink" Target="https://a.co/d/bjbmpEc" TargetMode="External"/><Relationship Id="rId151" Type="http://schemas.openxmlformats.org/officeDocument/2006/relationships/hyperlink" Target="https://a.co/d/fRlVPpP" TargetMode="External"/><Relationship Id="rId172" Type="http://schemas.openxmlformats.org/officeDocument/2006/relationships/hyperlink" Target="https://a.co/d/4uzmct2" TargetMode="External"/><Relationship Id="rId193" Type="http://schemas.openxmlformats.org/officeDocument/2006/relationships/hyperlink" Target="https://a.co/d/i1Bj4Vg" TargetMode="External"/><Relationship Id="rId207" Type="http://schemas.openxmlformats.org/officeDocument/2006/relationships/hyperlink" Target="https://a.co/d/eQydsix" TargetMode="External"/><Relationship Id="rId13" Type="http://schemas.openxmlformats.org/officeDocument/2006/relationships/hyperlink" Target="https://a.co/d/jhIDeT3" TargetMode="External"/><Relationship Id="rId109" Type="http://schemas.openxmlformats.org/officeDocument/2006/relationships/hyperlink" Target="https://a.co/d/8QLBGbY" TargetMode="External"/><Relationship Id="rId34" Type="http://schemas.openxmlformats.org/officeDocument/2006/relationships/hyperlink" Target="https://a.co/d/iSX8wZD" TargetMode="External"/><Relationship Id="rId55" Type="http://schemas.openxmlformats.org/officeDocument/2006/relationships/hyperlink" Target="https://a.co/d/bV3RvoH" TargetMode="External"/><Relationship Id="rId76" Type="http://schemas.openxmlformats.org/officeDocument/2006/relationships/hyperlink" Target="https://a.co/d/7OmEbtb" TargetMode="External"/><Relationship Id="rId97" Type="http://schemas.openxmlformats.org/officeDocument/2006/relationships/hyperlink" Target="https://a.co/d/i6iKEO5" TargetMode="External"/><Relationship Id="rId120" Type="http://schemas.openxmlformats.org/officeDocument/2006/relationships/hyperlink" Target="https://a.co/d/9jtY0bL" TargetMode="External"/><Relationship Id="rId141" Type="http://schemas.openxmlformats.org/officeDocument/2006/relationships/hyperlink" Target="https://a.co/d/5TWbS6W" TargetMode="External"/><Relationship Id="rId7" Type="http://schemas.openxmlformats.org/officeDocument/2006/relationships/hyperlink" Target="https://a.co/d/0z24W0k" TargetMode="External"/><Relationship Id="rId162" Type="http://schemas.openxmlformats.org/officeDocument/2006/relationships/hyperlink" Target="https://a.co/d/bPhUdJi" TargetMode="External"/><Relationship Id="rId183" Type="http://schemas.openxmlformats.org/officeDocument/2006/relationships/hyperlink" Target="https://a.co/d/4WDWl9t" TargetMode="External"/><Relationship Id="rId24" Type="http://schemas.openxmlformats.org/officeDocument/2006/relationships/hyperlink" Target="https://a.co/d/58zLO06" TargetMode="External"/><Relationship Id="rId45" Type="http://schemas.openxmlformats.org/officeDocument/2006/relationships/hyperlink" Target="https://a.co/d/dzljKCl" TargetMode="External"/><Relationship Id="rId66" Type="http://schemas.openxmlformats.org/officeDocument/2006/relationships/hyperlink" Target="https://a.co/d/1eQdRVk" TargetMode="External"/><Relationship Id="rId87" Type="http://schemas.openxmlformats.org/officeDocument/2006/relationships/hyperlink" Target="https://a.co/d/3gmLs3l" TargetMode="External"/><Relationship Id="rId110" Type="http://schemas.openxmlformats.org/officeDocument/2006/relationships/hyperlink" Target="https://a.co/d/cFyT66k" TargetMode="External"/><Relationship Id="rId131" Type="http://schemas.openxmlformats.org/officeDocument/2006/relationships/hyperlink" Target="https://a.co/d/6U3W1aw" TargetMode="External"/><Relationship Id="rId152" Type="http://schemas.openxmlformats.org/officeDocument/2006/relationships/hyperlink" Target="https://a.co/d/fLhsj1j" TargetMode="External"/><Relationship Id="rId173" Type="http://schemas.openxmlformats.org/officeDocument/2006/relationships/hyperlink" Target="https://a.co/d/0FhPJmT" TargetMode="External"/><Relationship Id="rId194" Type="http://schemas.openxmlformats.org/officeDocument/2006/relationships/hyperlink" Target="https://a.co/d/7OqvEfk" TargetMode="External"/><Relationship Id="rId208" Type="http://schemas.openxmlformats.org/officeDocument/2006/relationships/hyperlink" Target="https://a.co/d/65m7fZQ" TargetMode="External"/><Relationship Id="rId19" Type="http://schemas.openxmlformats.org/officeDocument/2006/relationships/hyperlink" Target="https://a.co/d/iBdIsQT" TargetMode="External"/><Relationship Id="rId14" Type="http://schemas.openxmlformats.org/officeDocument/2006/relationships/hyperlink" Target="https://a.co/d/hb6WQQp" TargetMode="External"/><Relationship Id="rId30" Type="http://schemas.openxmlformats.org/officeDocument/2006/relationships/hyperlink" Target="https://a.co/d/9iAhruL" TargetMode="External"/><Relationship Id="rId35" Type="http://schemas.openxmlformats.org/officeDocument/2006/relationships/hyperlink" Target="https://a.co/d/2HwJC8r" TargetMode="External"/><Relationship Id="rId56" Type="http://schemas.openxmlformats.org/officeDocument/2006/relationships/hyperlink" Target="https://a.co/d/70K6gfQ" TargetMode="External"/><Relationship Id="rId77" Type="http://schemas.openxmlformats.org/officeDocument/2006/relationships/hyperlink" Target="https://a.co/d/a6sZq5L" TargetMode="External"/><Relationship Id="rId100" Type="http://schemas.openxmlformats.org/officeDocument/2006/relationships/hyperlink" Target="https://a.co/d/8sGpq2B" TargetMode="External"/><Relationship Id="rId105" Type="http://schemas.openxmlformats.org/officeDocument/2006/relationships/hyperlink" Target="https://a.co/d/67lixlG" TargetMode="External"/><Relationship Id="rId126" Type="http://schemas.openxmlformats.org/officeDocument/2006/relationships/hyperlink" Target="https://www.boltdepot.com/" TargetMode="External"/><Relationship Id="rId147" Type="http://schemas.openxmlformats.org/officeDocument/2006/relationships/hyperlink" Target="https://a.co/d/cxRwFn2" TargetMode="External"/><Relationship Id="rId168" Type="http://schemas.openxmlformats.org/officeDocument/2006/relationships/hyperlink" Target="https://a.co/d/74XC6X5" TargetMode="External"/><Relationship Id="rId8" Type="http://schemas.openxmlformats.org/officeDocument/2006/relationships/hyperlink" Target="https://a.co/d/8OOY9oM" TargetMode="External"/><Relationship Id="rId51" Type="http://schemas.openxmlformats.org/officeDocument/2006/relationships/hyperlink" Target="https://a.co/d/7fpprI7" TargetMode="External"/><Relationship Id="rId72" Type="http://schemas.openxmlformats.org/officeDocument/2006/relationships/hyperlink" Target="https://a.co/d/80Tqs7S" TargetMode="External"/><Relationship Id="rId93" Type="http://schemas.openxmlformats.org/officeDocument/2006/relationships/hyperlink" Target="https://a.co/d/4hQyiYw" TargetMode="External"/><Relationship Id="rId98" Type="http://schemas.openxmlformats.org/officeDocument/2006/relationships/hyperlink" Target="https://a.co/d/0YilZKm" TargetMode="External"/><Relationship Id="rId121" Type="http://schemas.openxmlformats.org/officeDocument/2006/relationships/hyperlink" Target="https://a.co/d/73RtiGX" TargetMode="External"/><Relationship Id="rId142" Type="http://schemas.openxmlformats.org/officeDocument/2006/relationships/hyperlink" Target="https://a.co/d/99yoOhw" TargetMode="External"/><Relationship Id="rId163" Type="http://schemas.openxmlformats.org/officeDocument/2006/relationships/hyperlink" Target="https://a.co/d/dp8aNU9" TargetMode="External"/><Relationship Id="rId184" Type="http://schemas.openxmlformats.org/officeDocument/2006/relationships/hyperlink" Target="https://a.co/d/7aXKRCi" TargetMode="External"/><Relationship Id="rId189" Type="http://schemas.openxmlformats.org/officeDocument/2006/relationships/hyperlink" Target="https://a.co/d/265Jh6B" TargetMode="External"/><Relationship Id="rId3" Type="http://schemas.openxmlformats.org/officeDocument/2006/relationships/hyperlink" Target="https://a.co/d/esykTS4" TargetMode="External"/><Relationship Id="rId214" Type="http://schemas.openxmlformats.org/officeDocument/2006/relationships/hyperlink" Target="https://a.co/d/3tPF4Io" TargetMode="External"/><Relationship Id="rId25" Type="http://schemas.openxmlformats.org/officeDocument/2006/relationships/hyperlink" Target="https://a.co/d/0IijJpX" TargetMode="External"/><Relationship Id="rId46" Type="http://schemas.openxmlformats.org/officeDocument/2006/relationships/hyperlink" Target="https://a.co/d/dEjS0iY" TargetMode="External"/><Relationship Id="rId67" Type="http://schemas.openxmlformats.org/officeDocument/2006/relationships/hyperlink" Target="https://a.co/d/505ntJr" TargetMode="External"/><Relationship Id="rId116" Type="http://schemas.openxmlformats.org/officeDocument/2006/relationships/hyperlink" Target="https://a.co/d/fPl2DoP" TargetMode="External"/><Relationship Id="rId137" Type="http://schemas.openxmlformats.org/officeDocument/2006/relationships/hyperlink" Target="https://a.co/d/1Ck5Awm" TargetMode="External"/><Relationship Id="rId158" Type="http://schemas.openxmlformats.org/officeDocument/2006/relationships/hyperlink" Target="https://a.co/d/c8b4AhS" TargetMode="External"/><Relationship Id="rId20" Type="http://schemas.openxmlformats.org/officeDocument/2006/relationships/hyperlink" Target="https://a.co/d/8JAOl4o" TargetMode="External"/><Relationship Id="rId41" Type="http://schemas.openxmlformats.org/officeDocument/2006/relationships/hyperlink" Target="https://a.co/d/9kHI4Mt" TargetMode="External"/><Relationship Id="rId62" Type="http://schemas.openxmlformats.org/officeDocument/2006/relationships/hyperlink" Target="https://a.co/d/0Pifjgx" TargetMode="External"/><Relationship Id="rId83" Type="http://schemas.openxmlformats.org/officeDocument/2006/relationships/hyperlink" Target="https://a.co/d/fwjHvU1" TargetMode="External"/><Relationship Id="rId88" Type="http://schemas.openxmlformats.org/officeDocument/2006/relationships/hyperlink" Target="https://a.co/d/isHIdmf" TargetMode="External"/><Relationship Id="rId111" Type="http://schemas.openxmlformats.org/officeDocument/2006/relationships/hyperlink" Target="https://a.co/d/7sOZYPd" TargetMode="External"/><Relationship Id="rId132" Type="http://schemas.openxmlformats.org/officeDocument/2006/relationships/hyperlink" Target="https://a.co/d/9cHJUep" TargetMode="External"/><Relationship Id="rId153" Type="http://schemas.openxmlformats.org/officeDocument/2006/relationships/hyperlink" Target="https://a.co/d/4bTG4gT" TargetMode="External"/><Relationship Id="rId174" Type="http://schemas.openxmlformats.org/officeDocument/2006/relationships/hyperlink" Target="https://a.co/d/62kAazS" TargetMode="External"/><Relationship Id="rId179" Type="http://schemas.openxmlformats.org/officeDocument/2006/relationships/hyperlink" Target="https://a.co/d/bRX3O6y" TargetMode="External"/><Relationship Id="rId195" Type="http://schemas.openxmlformats.org/officeDocument/2006/relationships/hyperlink" Target="https://a.co/d/9tat3hQ" TargetMode="External"/><Relationship Id="rId209" Type="http://schemas.openxmlformats.org/officeDocument/2006/relationships/hyperlink" Target="https://a.co/d/09QnUS2" TargetMode="External"/><Relationship Id="rId190" Type="http://schemas.openxmlformats.org/officeDocument/2006/relationships/hyperlink" Target="https://a.co/d/9bdde6i" TargetMode="External"/><Relationship Id="rId204" Type="http://schemas.openxmlformats.org/officeDocument/2006/relationships/hyperlink" Target="https://a.co/d/07nXyTS" TargetMode="External"/><Relationship Id="rId15" Type="http://schemas.openxmlformats.org/officeDocument/2006/relationships/hyperlink" Target="https://a.co/d/g24WkIN" TargetMode="External"/><Relationship Id="rId36" Type="http://schemas.openxmlformats.org/officeDocument/2006/relationships/hyperlink" Target="https://a.co/d/7or2Hyw" TargetMode="External"/><Relationship Id="rId57" Type="http://schemas.openxmlformats.org/officeDocument/2006/relationships/hyperlink" Target="https://a.co/d/ilgkcMU" TargetMode="External"/><Relationship Id="rId106" Type="http://schemas.openxmlformats.org/officeDocument/2006/relationships/hyperlink" Target="https://a.co/d/9jpVMq5" TargetMode="External"/><Relationship Id="rId127" Type="http://schemas.openxmlformats.org/officeDocument/2006/relationships/hyperlink" Target="https://a.co/d/iAH7aqi" TargetMode="External"/><Relationship Id="rId10" Type="http://schemas.openxmlformats.org/officeDocument/2006/relationships/hyperlink" Target="https://a.co/d/c5bznsX" TargetMode="External"/><Relationship Id="rId31" Type="http://schemas.openxmlformats.org/officeDocument/2006/relationships/hyperlink" Target="https://a.co/d/1DtETpO" TargetMode="External"/><Relationship Id="rId52" Type="http://schemas.openxmlformats.org/officeDocument/2006/relationships/hyperlink" Target="https://a.co/d/cuEtYLD" TargetMode="External"/><Relationship Id="rId73" Type="http://schemas.openxmlformats.org/officeDocument/2006/relationships/hyperlink" Target="https://a.co/d/bKLH8wx" TargetMode="External"/><Relationship Id="rId78" Type="http://schemas.openxmlformats.org/officeDocument/2006/relationships/hyperlink" Target="https://a.co/d/fVnmkB5" TargetMode="External"/><Relationship Id="rId94" Type="http://schemas.openxmlformats.org/officeDocument/2006/relationships/hyperlink" Target="https://a.co/d/5cVun0y" TargetMode="External"/><Relationship Id="rId99" Type="http://schemas.openxmlformats.org/officeDocument/2006/relationships/hyperlink" Target="https://a.co/d/09smnZr" TargetMode="External"/><Relationship Id="rId101" Type="http://schemas.openxmlformats.org/officeDocument/2006/relationships/hyperlink" Target="https://a.co/d/eDYqQVg" TargetMode="External"/><Relationship Id="rId122" Type="http://schemas.openxmlformats.org/officeDocument/2006/relationships/hyperlink" Target="https://a.co/d/4HOLDmw" TargetMode="External"/><Relationship Id="rId143" Type="http://schemas.openxmlformats.org/officeDocument/2006/relationships/hyperlink" Target="https://a.co/d/4w08u6U" TargetMode="External"/><Relationship Id="rId148" Type="http://schemas.openxmlformats.org/officeDocument/2006/relationships/hyperlink" Target="https://a.co/d/29mhJBA" TargetMode="External"/><Relationship Id="rId164" Type="http://schemas.openxmlformats.org/officeDocument/2006/relationships/hyperlink" Target="https://a.co/d/9IHnNFn" TargetMode="External"/><Relationship Id="rId169" Type="http://schemas.openxmlformats.org/officeDocument/2006/relationships/hyperlink" Target="https://a.co/d/d5oCiaH" TargetMode="External"/><Relationship Id="rId185" Type="http://schemas.openxmlformats.org/officeDocument/2006/relationships/hyperlink" Target="https://a.co/d/hKrxXNg" TargetMode="External"/><Relationship Id="rId4" Type="http://schemas.openxmlformats.org/officeDocument/2006/relationships/hyperlink" Target="https://a.co/d/7N2nPWZ" TargetMode="External"/><Relationship Id="rId9" Type="http://schemas.openxmlformats.org/officeDocument/2006/relationships/hyperlink" Target="https://a.co/d/a6IdDqw" TargetMode="External"/><Relationship Id="rId180" Type="http://schemas.openxmlformats.org/officeDocument/2006/relationships/hyperlink" Target="https://a.co/d/7uBkM8w" TargetMode="External"/><Relationship Id="rId210" Type="http://schemas.openxmlformats.org/officeDocument/2006/relationships/hyperlink" Target="https://a.co/d/6tPaEBw" TargetMode="External"/><Relationship Id="rId26" Type="http://schemas.openxmlformats.org/officeDocument/2006/relationships/hyperlink" Target="https://a.co/d/2jlQN4i" TargetMode="External"/><Relationship Id="rId47" Type="http://schemas.openxmlformats.org/officeDocument/2006/relationships/hyperlink" Target="https://a.co/d/7Qo3bfx" TargetMode="External"/><Relationship Id="rId68" Type="http://schemas.openxmlformats.org/officeDocument/2006/relationships/hyperlink" Target="https://a.co/d/dvVlIoa" TargetMode="External"/><Relationship Id="rId89" Type="http://schemas.openxmlformats.org/officeDocument/2006/relationships/hyperlink" Target="https://a.co/d/gdEx0vI" TargetMode="External"/><Relationship Id="rId112" Type="http://schemas.openxmlformats.org/officeDocument/2006/relationships/hyperlink" Target="https://a.co/d/3Xh3OJo" TargetMode="External"/><Relationship Id="rId133" Type="http://schemas.openxmlformats.org/officeDocument/2006/relationships/hyperlink" Target="https://a.co/d/ji9A2Vk" TargetMode="External"/><Relationship Id="rId154" Type="http://schemas.openxmlformats.org/officeDocument/2006/relationships/hyperlink" Target="https://a.co/d/5JreYBd" TargetMode="External"/><Relationship Id="rId175" Type="http://schemas.openxmlformats.org/officeDocument/2006/relationships/hyperlink" Target="https://a.co/d/eYOYu8d" TargetMode="External"/><Relationship Id="rId196" Type="http://schemas.openxmlformats.org/officeDocument/2006/relationships/hyperlink" Target="https://a.co/d/5XKbbqw" TargetMode="External"/><Relationship Id="rId200" Type="http://schemas.openxmlformats.org/officeDocument/2006/relationships/hyperlink" Target="https://a.co/d/bSuJ01i" TargetMode="External"/><Relationship Id="rId16" Type="http://schemas.openxmlformats.org/officeDocument/2006/relationships/hyperlink" Target="https://a.co/d/4t1olyg" TargetMode="External"/><Relationship Id="rId37" Type="http://schemas.openxmlformats.org/officeDocument/2006/relationships/hyperlink" Target="https://a.co/d/8p8B2ld" TargetMode="External"/><Relationship Id="rId58" Type="http://schemas.openxmlformats.org/officeDocument/2006/relationships/hyperlink" Target="https://a.co/d/6l3kOiG" TargetMode="External"/><Relationship Id="rId79" Type="http://schemas.openxmlformats.org/officeDocument/2006/relationships/hyperlink" Target="https://a.co/d/e5fZApt" TargetMode="External"/><Relationship Id="rId102" Type="http://schemas.openxmlformats.org/officeDocument/2006/relationships/hyperlink" Target="https://a.co/d/ay3mwbK" TargetMode="External"/><Relationship Id="rId123" Type="http://schemas.openxmlformats.org/officeDocument/2006/relationships/hyperlink" Target="https://a.co/d/2AED1dy" TargetMode="External"/><Relationship Id="rId144" Type="http://schemas.openxmlformats.org/officeDocument/2006/relationships/hyperlink" Target="https://a.co/d/fzepPdv" TargetMode="External"/><Relationship Id="rId90" Type="http://schemas.openxmlformats.org/officeDocument/2006/relationships/hyperlink" Target="https://a.co/d/eqlV05d" TargetMode="External"/><Relationship Id="rId165" Type="http://schemas.openxmlformats.org/officeDocument/2006/relationships/hyperlink" Target="https://a.co/d/46lr4Q8" TargetMode="External"/><Relationship Id="rId186" Type="http://schemas.openxmlformats.org/officeDocument/2006/relationships/hyperlink" Target="https://a.co/d/1PSBQcf" TargetMode="External"/><Relationship Id="rId211" Type="http://schemas.openxmlformats.org/officeDocument/2006/relationships/hyperlink" Target="https://a.co/d/dvbECXw" TargetMode="External"/><Relationship Id="rId27" Type="http://schemas.openxmlformats.org/officeDocument/2006/relationships/hyperlink" Target="https://a.co/d/f02iwW2" TargetMode="External"/><Relationship Id="rId48" Type="http://schemas.openxmlformats.org/officeDocument/2006/relationships/hyperlink" Target="https://a.co/d/cnZNV3m" TargetMode="External"/><Relationship Id="rId69" Type="http://schemas.openxmlformats.org/officeDocument/2006/relationships/hyperlink" Target="https://a.co/d/artLnC3" TargetMode="External"/><Relationship Id="rId113" Type="http://schemas.openxmlformats.org/officeDocument/2006/relationships/hyperlink" Target="https://a.co/d/7SDcyLC" TargetMode="External"/><Relationship Id="rId134" Type="http://schemas.openxmlformats.org/officeDocument/2006/relationships/hyperlink" Target="https://a.co/d/4zRK7VH" TargetMode="External"/><Relationship Id="rId80" Type="http://schemas.openxmlformats.org/officeDocument/2006/relationships/hyperlink" Target="https://a.co/d/gYBHw6E" TargetMode="External"/><Relationship Id="rId155" Type="http://schemas.openxmlformats.org/officeDocument/2006/relationships/hyperlink" Target="https://a.co/d/912l1qe" TargetMode="External"/><Relationship Id="rId176" Type="http://schemas.openxmlformats.org/officeDocument/2006/relationships/hyperlink" Target="https://a.co/d/3yeYzyA" TargetMode="External"/><Relationship Id="rId197" Type="http://schemas.openxmlformats.org/officeDocument/2006/relationships/hyperlink" Target="https://a.co/d/fuabTGh" TargetMode="External"/><Relationship Id="rId201" Type="http://schemas.openxmlformats.org/officeDocument/2006/relationships/hyperlink" Target="https://a.co/d/fpbIak8" TargetMode="External"/><Relationship Id="rId17" Type="http://schemas.openxmlformats.org/officeDocument/2006/relationships/hyperlink" Target="https://a.co/d/grsLbev" TargetMode="External"/><Relationship Id="rId38" Type="http://schemas.openxmlformats.org/officeDocument/2006/relationships/hyperlink" Target="https://a.co/d/9tsajGe" TargetMode="External"/><Relationship Id="rId59" Type="http://schemas.openxmlformats.org/officeDocument/2006/relationships/hyperlink" Target="https://a.co/d/130NE1Y" TargetMode="External"/><Relationship Id="rId103" Type="http://schemas.openxmlformats.org/officeDocument/2006/relationships/hyperlink" Target="https://a.co/d/2Jz2AFs" TargetMode="External"/><Relationship Id="rId124" Type="http://schemas.openxmlformats.org/officeDocument/2006/relationships/hyperlink" Target="https://www.boltdepot.com/" TargetMode="External"/><Relationship Id="rId70" Type="http://schemas.openxmlformats.org/officeDocument/2006/relationships/hyperlink" Target="https://a.co/d/g95ovoI" TargetMode="External"/><Relationship Id="rId91" Type="http://schemas.openxmlformats.org/officeDocument/2006/relationships/hyperlink" Target="https://a.co/d/4dnG8Hw" TargetMode="External"/><Relationship Id="rId145" Type="http://schemas.openxmlformats.org/officeDocument/2006/relationships/hyperlink" Target="https://a.co/d/8556Cdt" TargetMode="External"/><Relationship Id="rId166" Type="http://schemas.openxmlformats.org/officeDocument/2006/relationships/hyperlink" Target="https://a.co/d/02eQ5bV" TargetMode="External"/><Relationship Id="rId187" Type="http://schemas.openxmlformats.org/officeDocument/2006/relationships/hyperlink" Target="https://a.co/d/gr7fI3M" TargetMode="External"/><Relationship Id="rId1" Type="http://schemas.openxmlformats.org/officeDocument/2006/relationships/hyperlink" Target="https://a.co/d/hiBJ0zE" TargetMode="External"/><Relationship Id="rId212" Type="http://schemas.openxmlformats.org/officeDocument/2006/relationships/hyperlink" Target="https://a.co/d/6ulLjTm" TargetMode="External"/><Relationship Id="rId28" Type="http://schemas.openxmlformats.org/officeDocument/2006/relationships/hyperlink" Target="https://a.co/d/ghM6BjR" TargetMode="External"/><Relationship Id="rId49" Type="http://schemas.openxmlformats.org/officeDocument/2006/relationships/hyperlink" Target="https://a.co/d/a5nq0gX" TargetMode="External"/><Relationship Id="rId114" Type="http://schemas.openxmlformats.org/officeDocument/2006/relationships/hyperlink" Target="https://a.co/d/dsAaeTy" TargetMode="External"/><Relationship Id="rId60" Type="http://schemas.openxmlformats.org/officeDocument/2006/relationships/hyperlink" Target="https://a.co/d/7B9x31V" TargetMode="External"/><Relationship Id="rId81" Type="http://schemas.openxmlformats.org/officeDocument/2006/relationships/hyperlink" Target="https://a.co/d/i8ZrnYK" TargetMode="External"/><Relationship Id="rId135" Type="http://schemas.openxmlformats.org/officeDocument/2006/relationships/hyperlink" Target="https://a.co/d/2hwWNSb" TargetMode="External"/><Relationship Id="rId156" Type="http://schemas.openxmlformats.org/officeDocument/2006/relationships/hyperlink" Target="https://a.co/d/7ahRfge" TargetMode="External"/><Relationship Id="rId177" Type="http://schemas.openxmlformats.org/officeDocument/2006/relationships/hyperlink" Target="https://a.co/d/8J1HNAs" TargetMode="External"/><Relationship Id="rId198" Type="http://schemas.openxmlformats.org/officeDocument/2006/relationships/hyperlink" Target="https://a.co/d/7V1hhyZ" TargetMode="External"/><Relationship Id="rId202" Type="http://schemas.openxmlformats.org/officeDocument/2006/relationships/hyperlink" Target="https://a.co/d/2NCHVEa" TargetMode="External"/><Relationship Id="rId18" Type="http://schemas.openxmlformats.org/officeDocument/2006/relationships/hyperlink" Target="https://a.co/d/6qd3Bbn" TargetMode="External"/><Relationship Id="rId39" Type="http://schemas.openxmlformats.org/officeDocument/2006/relationships/hyperlink" Target="https://a.co/d/cEyXUAK" TargetMode="External"/><Relationship Id="rId50" Type="http://schemas.openxmlformats.org/officeDocument/2006/relationships/hyperlink" Target="https://a.co/d/cxkNvXz" TargetMode="External"/><Relationship Id="rId104" Type="http://schemas.openxmlformats.org/officeDocument/2006/relationships/hyperlink" Target="https://a.co/d/9xBcySp" TargetMode="External"/><Relationship Id="rId125" Type="http://schemas.openxmlformats.org/officeDocument/2006/relationships/hyperlink" Target="https://a.co/d/1hEGxeB" TargetMode="External"/><Relationship Id="rId146" Type="http://schemas.openxmlformats.org/officeDocument/2006/relationships/hyperlink" Target="https://a.co/d/9euuS0Y" TargetMode="External"/><Relationship Id="rId167" Type="http://schemas.openxmlformats.org/officeDocument/2006/relationships/hyperlink" Target="https://a.co/d/cBLdNVA" TargetMode="External"/><Relationship Id="rId188" Type="http://schemas.openxmlformats.org/officeDocument/2006/relationships/hyperlink" Target="https://a.co/d/05DIkJl" TargetMode="External"/><Relationship Id="rId71" Type="http://schemas.openxmlformats.org/officeDocument/2006/relationships/hyperlink" Target="https://a.co/d/8jrRgWl" TargetMode="External"/><Relationship Id="rId92" Type="http://schemas.openxmlformats.org/officeDocument/2006/relationships/hyperlink" Target="https://a.co/d/eplPDzh" TargetMode="External"/><Relationship Id="rId213" Type="http://schemas.openxmlformats.org/officeDocument/2006/relationships/hyperlink" Target="https://a.co/d/eHYxTpd" TargetMode="External"/><Relationship Id="rId2" Type="http://schemas.openxmlformats.org/officeDocument/2006/relationships/hyperlink" Target="https://a.co/d/1rRd80c" TargetMode="External"/><Relationship Id="rId29" Type="http://schemas.openxmlformats.org/officeDocument/2006/relationships/hyperlink" Target="https://a.co/d/hHeuhpm" TargetMode="External"/><Relationship Id="rId40" Type="http://schemas.openxmlformats.org/officeDocument/2006/relationships/hyperlink" Target="https://a.co/d/0jPewwK" TargetMode="External"/><Relationship Id="rId115" Type="http://schemas.openxmlformats.org/officeDocument/2006/relationships/hyperlink" Target="https://a.co/d/5f9LZUQ" TargetMode="External"/><Relationship Id="rId136" Type="http://schemas.openxmlformats.org/officeDocument/2006/relationships/hyperlink" Target="https://a.co/d/bNmv7VU" TargetMode="External"/><Relationship Id="rId157" Type="http://schemas.openxmlformats.org/officeDocument/2006/relationships/hyperlink" Target="https://a.co/d/4d2p8yW" TargetMode="External"/><Relationship Id="rId178" Type="http://schemas.openxmlformats.org/officeDocument/2006/relationships/hyperlink" Target="https://a.co/d/50507sy" TargetMode="External"/><Relationship Id="rId61" Type="http://schemas.openxmlformats.org/officeDocument/2006/relationships/hyperlink" Target="https://a.co/d/gwWT2o2" TargetMode="External"/><Relationship Id="rId82" Type="http://schemas.openxmlformats.org/officeDocument/2006/relationships/hyperlink" Target="https://a.co/d/509pHuv" TargetMode="External"/><Relationship Id="rId199" Type="http://schemas.openxmlformats.org/officeDocument/2006/relationships/hyperlink" Target="https://a.co/d/f26bRod" TargetMode="External"/><Relationship Id="rId203" Type="http://schemas.openxmlformats.org/officeDocument/2006/relationships/hyperlink" Target="https://a.co/d/if0tSZ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a.co/d/2HwJC8r" TargetMode="External"/><Relationship Id="rId18" Type="http://schemas.openxmlformats.org/officeDocument/2006/relationships/hyperlink" Target="https://a.co/d/6l3kOiG" TargetMode="External"/><Relationship Id="rId26" Type="http://schemas.openxmlformats.org/officeDocument/2006/relationships/hyperlink" Target="https://a.co/d/eqlV05d" TargetMode="External"/><Relationship Id="rId39" Type="http://schemas.openxmlformats.org/officeDocument/2006/relationships/hyperlink" Target="https://a.co/d/4WDWl9t" TargetMode="External"/><Relationship Id="rId21" Type="http://schemas.openxmlformats.org/officeDocument/2006/relationships/hyperlink" Target="https://a.co/d/9MUF9bG" TargetMode="External"/><Relationship Id="rId34" Type="http://schemas.openxmlformats.org/officeDocument/2006/relationships/hyperlink" Target="https://a.co/d/9cHJUep" TargetMode="External"/><Relationship Id="rId42" Type="http://schemas.openxmlformats.org/officeDocument/2006/relationships/hyperlink" Target="https://a.co/d/265Jh6B" TargetMode="External"/><Relationship Id="rId47" Type="http://schemas.openxmlformats.org/officeDocument/2006/relationships/hyperlink" Target="https://a.co/d/7OqvEfk" TargetMode="External"/><Relationship Id="rId50" Type="http://schemas.openxmlformats.org/officeDocument/2006/relationships/hyperlink" Target="https://a.co/d/dzljKCl" TargetMode="External"/><Relationship Id="rId7" Type="http://schemas.openxmlformats.org/officeDocument/2006/relationships/hyperlink" Target="https://a.co/d/hHeuhpm" TargetMode="External"/><Relationship Id="rId2" Type="http://schemas.openxmlformats.org/officeDocument/2006/relationships/hyperlink" Target="https://a.co/d/j4Pi62g" TargetMode="External"/><Relationship Id="rId16" Type="http://schemas.openxmlformats.org/officeDocument/2006/relationships/hyperlink" Target="https://a.co/d/0jPewwK" TargetMode="External"/><Relationship Id="rId29" Type="http://schemas.openxmlformats.org/officeDocument/2006/relationships/hyperlink" Target="https://a.co/d/9xBcySp" TargetMode="External"/><Relationship Id="rId11" Type="http://schemas.openxmlformats.org/officeDocument/2006/relationships/hyperlink" Target="https://a.co/d/3tJTyaO" TargetMode="External"/><Relationship Id="rId24" Type="http://schemas.openxmlformats.org/officeDocument/2006/relationships/hyperlink" Target="https://a.co/d/i8ZrnYK" TargetMode="External"/><Relationship Id="rId32" Type="http://schemas.openxmlformats.org/officeDocument/2006/relationships/hyperlink" Target="https://www.boltdepot.com/" TargetMode="External"/><Relationship Id="rId37" Type="http://schemas.openxmlformats.org/officeDocument/2006/relationships/hyperlink" Target="https://a.co/d/0FhPJmT" TargetMode="External"/><Relationship Id="rId40" Type="http://schemas.openxmlformats.org/officeDocument/2006/relationships/hyperlink" Target="https://a.co/d/hKrxXNg" TargetMode="External"/><Relationship Id="rId45" Type="http://schemas.openxmlformats.org/officeDocument/2006/relationships/hyperlink" Target="https://a.co/d/dvbECXw" TargetMode="External"/><Relationship Id="rId5" Type="http://schemas.openxmlformats.org/officeDocument/2006/relationships/hyperlink" Target="https://a.co/d/2jlQN4i" TargetMode="External"/><Relationship Id="rId15" Type="http://schemas.openxmlformats.org/officeDocument/2006/relationships/hyperlink" Target="https://a.co/d/8p8B2ld" TargetMode="External"/><Relationship Id="rId23" Type="http://schemas.openxmlformats.org/officeDocument/2006/relationships/hyperlink" Target="https://a.co/d/7OmEbtb" TargetMode="External"/><Relationship Id="rId28" Type="http://schemas.openxmlformats.org/officeDocument/2006/relationships/hyperlink" Target="https://a.co/d/eDYqQVg" TargetMode="External"/><Relationship Id="rId36" Type="http://schemas.openxmlformats.org/officeDocument/2006/relationships/hyperlink" Target="https://a.co/d/a89bkb4" TargetMode="External"/><Relationship Id="rId49" Type="http://schemas.openxmlformats.org/officeDocument/2006/relationships/hyperlink" Target="https://a.co/d/5XKbbqw" TargetMode="External"/><Relationship Id="rId10" Type="http://schemas.openxmlformats.org/officeDocument/2006/relationships/hyperlink" Target="https://a.co/d/4rciRsl" TargetMode="External"/><Relationship Id="rId19" Type="http://schemas.openxmlformats.org/officeDocument/2006/relationships/hyperlink" Target="https://a.co/d/130NE1Y" TargetMode="External"/><Relationship Id="rId31" Type="http://schemas.openxmlformats.org/officeDocument/2006/relationships/hyperlink" Target="https://www.boltdepot.com/" TargetMode="External"/><Relationship Id="rId44" Type="http://schemas.openxmlformats.org/officeDocument/2006/relationships/hyperlink" Target="https://a.co/d/6tPaEBw" TargetMode="External"/><Relationship Id="rId4" Type="http://schemas.openxmlformats.org/officeDocument/2006/relationships/hyperlink" Target="https://a.co/d/0IijJpX" TargetMode="External"/><Relationship Id="rId9" Type="http://schemas.openxmlformats.org/officeDocument/2006/relationships/hyperlink" Target="https://a.co/d/1DtETpO" TargetMode="External"/><Relationship Id="rId14" Type="http://schemas.openxmlformats.org/officeDocument/2006/relationships/hyperlink" Target="https://a.co/d/7or2Hyw" TargetMode="External"/><Relationship Id="rId22" Type="http://schemas.openxmlformats.org/officeDocument/2006/relationships/hyperlink" Target="https://a.co/d/5fNxwPw" TargetMode="External"/><Relationship Id="rId27" Type="http://schemas.openxmlformats.org/officeDocument/2006/relationships/hyperlink" Target="https://a.co/d/eplPDzh" TargetMode="External"/><Relationship Id="rId30" Type="http://schemas.openxmlformats.org/officeDocument/2006/relationships/hyperlink" Target="https://a.co/d/2EOcURU" TargetMode="External"/><Relationship Id="rId35" Type="http://schemas.openxmlformats.org/officeDocument/2006/relationships/hyperlink" Target="https://a.co/d/c8b4AhS" TargetMode="External"/><Relationship Id="rId43" Type="http://schemas.openxmlformats.org/officeDocument/2006/relationships/hyperlink" Target="https://a.co/d/8ECPzZ2" TargetMode="External"/><Relationship Id="rId48" Type="http://schemas.openxmlformats.org/officeDocument/2006/relationships/hyperlink" Target="https://a.co/d/9tat3hQ" TargetMode="External"/><Relationship Id="rId8" Type="http://schemas.openxmlformats.org/officeDocument/2006/relationships/hyperlink" Target="https://a.co/d/9iAhruL" TargetMode="External"/><Relationship Id="rId51" Type="http://schemas.openxmlformats.org/officeDocument/2006/relationships/hyperlink" Target="https://a.co/d/5f9LZUQ" TargetMode="External"/><Relationship Id="rId3" Type="http://schemas.openxmlformats.org/officeDocument/2006/relationships/hyperlink" Target="https://a.co/d/4t1olyg" TargetMode="External"/><Relationship Id="rId12" Type="http://schemas.openxmlformats.org/officeDocument/2006/relationships/hyperlink" Target="https://a.co/d/iSX8wZD" TargetMode="External"/><Relationship Id="rId17" Type="http://schemas.openxmlformats.org/officeDocument/2006/relationships/hyperlink" Target="https://a.co/d/3v7rRVG" TargetMode="External"/><Relationship Id="rId25" Type="http://schemas.openxmlformats.org/officeDocument/2006/relationships/hyperlink" Target="https://a.co/d/gdEx0vI" TargetMode="External"/><Relationship Id="rId33" Type="http://schemas.openxmlformats.org/officeDocument/2006/relationships/hyperlink" Target="https://a.co/d/iAH7aqi" TargetMode="External"/><Relationship Id="rId38" Type="http://schemas.openxmlformats.org/officeDocument/2006/relationships/hyperlink" Target="https://a.co/d/fzf5Cj8" TargetMode="External"/><Relationship Id="rId46" Type="http://schemas.openxmlformats.org/officeDocument/2006/relationships/hyperlink" Target="https://a.co/d/6POTrPs" TargetMode="External"/><Relationship Id="rId20" Type="http://schemas.openxmlformats.org/officeDocument/2006/relationships/hyperlink" Target="https://a.co/d/7B9x31V" TargetMode="External"/><Relationship Id="rId41" Type="http://schemas.openxmlformats.org/officeDocument/2006/relationships/hyperlink" Target="https://a.co/d/gr7fI3M" TargetMode="External"/><Relationship Id="rId1" Type="http://schemas.openxmlformats.org/officeDocument/2006/relationships/hyperlink" Target="https://a.co/d/esykTS4" TargetMode="External"/><Relationship Id="rId6" Type="http://schemas.openxmlformats.org/officeDocument/2006/relationships/hyperlink" Target="https://a.co/d/ghM6Bj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itsco.com/Straw-Rockets-Getting-Started-Package" TargetMode="External"/><Relationship Id="rId3" Type="http://schemas.openxmlformats.org/officeDocument/2006/relationships/hyperlink" Target="https://a.co/d/1Ck5Awm" TargetMode="External"/><Relationship Id="rId7" Type="http://schemas.openxmlformats.org/officeDocument/2006/relationships/hyperlink" Target="https://edventures.com/collections/bricklab" TargetMode="External"/><Relationship Id="rId2" Type="http://schemas.openxmlformats.org/officeDocument/2006/relationships/hyperlink" Target="https://a.co/d/fwjHvU1" TargetMode="External"/><Relationship Id="rId1" Type="http://schemas.openxmlformats.org/officeDocument/2006/relationships/hyperlink" Target="https://www.fivesdesigns.com/" TargetMode="External"/><Relationship Id="rId6" Type="http://schemas.openxmlformats.org/officeDocument/2006/relationships/hyperlink" Target="https://a.co/d/9euuS0Y" TargetMode="External"/><Relationship Id="rId11" Type="http://schemas.openxmlformats.org/officeDocument/2006/relationships/printerSettings" Target="../printerSettings/printerSettings4.bin"/><Relationship Id="rId5" Type="http://schemas.openxmlformats.org/officeDocument/2006/relationships/hyperlink" Target="https://a.co/d/i06XvcD" TargetMode="External"/><Relationship Id="rId10" Type="http://schemas.openxmlformats.org/officeDocument/2006/relationships/hyperlink" Target="https://stemfinity.com/products/makedo-scru-combo?keyword=makedo" TargetMode="External"/><Relationship Id="rId4" Type="http://schemas.openxmlformats.org/officeDocument/2006/relationships/hyperlink" Target="https://a.co/d/b1yGa0w" TargetMode="External"/><Relationship Id="rId9" Type="http://schemas.openxmlformats.org/officeDocument/2006/relationships/hyperlink" Target="https://www.pitsco.com/Maglev-Elementary-STEM-Activity-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1EDD-E516-49F8-B186-669157CAE23D}">
  <dimension ref="A1:C12"/>
  <sheetViews>
    <sheetView tabSelected="1" workbookViewId="0">
      <selection activeCell="A5" sqref="A5"/>
    </sheetView>
  </sheetViews>
  <sheetFormatPr defaultRowHeight="14" x14ac:dyDescent="0.3"/>
  <cols>
    <col min="1" max="1" width="18.6640625" customWidth="1"/>
    <col min="2" max="2" width="18" customWidth="1"/>
    <col min="3" max="3" width="116.9140625" customWidth="1"/>
  </cols>
  <sheetData>
    <row r="1" spans="1:3" ht="20" customHeight="1" x14ac:dyDescent="0.4">
      <c r="A1" s="17" t="s">
        <v>548</v>
      </c>
      <c r="B1" s="18"/>
      <c r="C1" s="17"/>
    </row>
    <row r="2" spans="1:3" ht="20" customHeight="1" x14ac:dyDescent="0.4">
      <c r="A2" s="17"/>
      <c r="B2" s="18"/>
      <c r="C2" s="17"/>
    </row>
    <row r="3" spans="1:3" ht="28" customHeight="1" x14ac:dyDescent="0.3">
      <c r="A3" s="86" t="s">
        <v>615</v>
      </c>
      <c r="B3" s="87" t="s">
        <v>544</v>
      </c>
      <c r="C3" s="88" t="s">
        <v>875</v>
      </c>
    </row>
    <row r="4" spans="1:3" ht="56.5" customHeight="1" x14ac:dyDescent="0.3">
      <c r="A4" s="86" t="s">
        <v>987</v>
      </c>
      <c r="B4" s="87" t="s">
        <v>542</v>
      </c>
      <c r="C4" s="89" t="s">
        <v>876</v>
      </c>
    </row>
    <row r="5" spans="1:3" ht="60.5" customHeight="1" x14ac:dyDescent="0.3">
      <c r="A5" s="86" t="s">
        <v>545</v>
      </c>
      <c r="B5" s="87" t="s">
        <v>538</v>
      </c>
      <c r="C5" s="89" t="s">
        <v>877</v>
      </c>
    </row>
    <row r="6" spans="1:3" ht="20" customHeight="1" x14ac:dyDescent="0.3">
      <c r="A6" s="86" t="s">
        <v>547</v>
      </c>
      <c r="B6" s="87" t="s">
        <v>539</v>
      </c>
      <c r="C6" s="89" t="s">
        <v>541</v>
      </c>
    </row>
    <row r="7" spans="1:3" ht="31.5" customHeight="1" x14ac:dyDescent="0.3">
      <c r="A7" s="86" t="s">
        <v>610</v>
      </c>
      <c r="B7" s="87" t="s">
        <v>540</v>
      </c>
      <c r="C7" s="89" t="s">
        <v>614</v>
      </c>
    </row>
    <row r="8" spans="1:3" ht="20" customHeight="1" x14ac:dyDescent="0.3">
      <c r="A8" s="86" t="s">
        <v>543</v>
      </c>
      <c r="B8" s="87" t="s">
        <v>546</v>
      </c>
      <c r="C8" s="89" t="s">
        <v>878</v>
      </c>
    </row>
    <row r="9" spans="1:3" ht="20" customHeight="1" x14ac:dyDescent="0.3">
      <c r="A9" s="86" t="s">
        <v>495</v>
      </c>
      <c r="B9" s="87" t="s">
        <v>611</v>
      </c>
      <c r="C9" s="89" t="s">
        <v>879</v>
      </c>
    </row>
    <row r="10" spans="1:3" ht="32" customHeight="1" x14ac:dyDescent="0.3">
      <c r="A10" s="86" t="s">
        <v>613</v>
      </c>
      <c r="B10" s="87" t="s">
        <v>612</v>
      </c>
      <c r="C10" s="89" t="s">
        <v>880</v>
      </c>
    </row>
    <row r="11" spans="1:3" ht="32" customHeight="1" x14ac:dyDescent="0.3">
      <c r="A11" s="86" t="s">
        <v>981</v>
      </c>
      <c r="B11" s="87" t="s">
        <v>982</v>
      </c>
      <c r="C11" s="89" t="s">
        <v>983</v>
      </c>
    </row>
    <row r="12" spans="1:3" x14ac:dyDescent="0.3">
      <c r="C12" s="4"/>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A8AB-7C14-4F7C-A3C8-6C8443073BE9}">
  <sheetPr>
    <pageSetUpPr fitToPage="1"/>
  </sheetPr>
  <dimension ref="A1:D218"/>
  <sheetViews>
    <sheetView zoomScaleNormal="100" workbookViewId="0">
      <selection activeCell="D14" sqref="D14:D26"/>
    </sheetView>
  </sheetViews>
  <sheetFormatPr defaultRowHeight="14" x14ac:dyDescent="0.3"/>
  <cols>
    <col min="1" max="1" width="37.25" customWidth="1"/>
    <col min="2" max="2" width="10.08203125" customWidth="1"/>
    <col min="4" max="4" width="17.4140625" customWidth="1"/>
  </cols>
  <sheetData>
    <row r="1" spans="1:4" ht="40" customHeight="1" x14ac:dyDescent="0.3">
      <c r="A1" s="1" t="s">
        <v>511</v>
      </c>
    </row>
    <row r="2" spans="1:4" s="4" customFormat="1" ht="31.5" customHeight="1" x14ac:dyDescent="0.3">
      <c r="A2" s="7" t="s">
        <v>482</v>
      </c>
      <c r="B2" s="5" t="s">
        <v>484</v>
      </c>
      <c r="C2" s="5" t="s">
        <v>0</v>
      </c>
      <c r="D2" s="9" t="s">
        <v>483</v>
      </c>
    </row>
    <row r="3" spans="1:4" s="39" customFormat="1" ht="20" customHeight="1" x14ac:dyDescent="0.3">
      <c r="A3" s="36" t="s">
        <v>191</v>
      </c>
      <c r="B3" s="37">
        <v>200</v>
      </c>
      <c r="C3" s="38" t="s">
        <v>10</v>
      </c>
      <c r="D3" s="119" t="s">
        <v>15</v>
      </c>
    </row>
    <row r="4" spans="1:4" s="39" customFormat="1" ht="20" customHeight="1" x14ac:dyDescent="0.3">
      <c r="A4" s="36" t="s">
        <v>143</v>
      </c>
      <c r="B4" s="37">
        <v>1500</v>
      </c>
      <c r="C4" s="38" t="s">
        <v>10</v>
      </c>
      <c r="D4" s="119"/>
    </row>
    <row r="5" spans="1:4" s="39" customFormat="1" ht="20" customHeight="1" x14ac:dyDescent="0.3">
      <c r="A5" s="36" t="s">
        <v>347</v>
      </c>
      <c r="B5" s="37">
        <v>100</v>
      </c>
      <c r="C5" s="38" t="s">
        <v>10</v>
      </c>
      <c r="D5" s="119"/>
    </row>
    <row r="6" spans="1:4" s="39" customFormat="1" ht="20" customHeight="1" x14ac:dyDescent="0.3">
      <c r="A6" s="36" t="s">
        <v>63</v>
      </c>
      <c r="B6" s="37">
        <v>2</v>
      </c>
      <c r="C6" s="38" t="s">
        <v>70</v>
      </c>
      <c r="D6" s="119"/>
    </row>
    <row r="7" spans="1:4" s="39" customFormat="1" ht="20" customHeight="1" x14ac:dyDescent="0.3">
      <c r="A7" s="36" t="s">
        <v>80</v>
      </c>
      <c r="B7" s="37">
        <v>1500</v>
      </c>
      <c r="C7" s="38" t="s">
        <v>16</v>
      </c>
      <c r="D7" s="119"/>
    </row>
    <row r="8" spans="1:4" s="39" customFormat="1" ht="20" customHeight="1" x14ac:dyDescent="0.3">
      <c r="A8" s="36" t="s">
        <v>349</v>
      </c>
      <c r="B8" s="37">
        <v>9.99</v>
      </c>
      <c r="C8" s="38" t="s">
        <v>130</v>
      </c>
      <c r="D8" s="119"/>
    </row>
    <row r="9" spans="1:4" s="39" customFormat="1" ht="20" customHeight="1" x14ac:dyDescent="0.3">
      <c r="A9" s="36" t="s">
        <v>183</v>
      </c>
      <c r="B9" s="37">
        <v>200</v>
      </c>
      <c r="C9" s="38" t="s">
        <v>10</v>
      </c>
      <c r="D9" s="119"/>
    </row>
    <row r="10" spans="1:4" s="39" customFormat="1" ht="20" customHeight="1" x14ac:dyDescent="0.3">
      <c r="A10" s="36" t="s">
        <v>49</v>
      </c>
      <c r="B10" s="37">
        <v>984</v>
      </c>
      <c r="C10" s="38" t="s">
        <v>16</v>
      </c>
      <c r="D10" s="119"/>
    </row>
    <row r="11" spans="1:4" s="39" customFormat="1" ht="20" customHeight="1" x14ac:dyDescent="0.3">
      <c r="A11" s="36" t="s">
        <v>14</v>
      </c>
      <c r="B11" s="37">
        <v>656</v>
      </c>
      <c r="C11" s="38" t="s">
        <v>16</v>
      </c>
      <c r="D11" s="119"/>
    </row>
    <row r="12" spans="1:4" s="39" customFormat="1" ht="20" customHeight="1" x14ac:dyDescent="0.3">
      <c r="A12" s="36" t="s">
        <v>226</v>
      </c>
      <c r="B12" s="37">
        <v>770</v>
      </c>
      <c r="C12" s="38" t="s">
        <v>16</v>
      </c>
      <c r="D12" s="119"/>
    </row>
    <row r="13" spans="1:4" s="39" customFormat="1" ht="20" customHeight="1" x14ac:dyDescent="0.3">
      <c r="A13" s="36" t="s">
        <v>98</v>
      </c>
      <c r="B13" s="37">
        <v>1300</v>
      </c>
      <c r="C13" s="38" t="s">
        <v>59</v>
      </c>
      <c r="D13" s="119"/>
    </row>
    <row r="14" spans="1:4" s="39" customFormat="1" ht="20" customHeight="1" x14ac:dyDescent="0.3">
      <c r="A14" s="40" t="s">
        <v>45</v>
      </c>
      <c r="B14" s="41">
        <v>1440</v>
      </c>
      <c r="C14" s="42" t="s">
        <v>10</v>
      </c>
      <c r="D14" s="120" t="s">
        <v>24</v>
      </c>
    </row>
    <row r="15" spans="1:4" s="39" customFormat="1" ht="20" customHeight="1" x14ac:dyDescent="0.3">
      <c r="A15" s="40" t="s">
        <v>41</v>
      </c>
      <c r="B15" s="41">
        <v>4600</v>
      </c>
      <c r="C15" s="42" t="s">
        <v>10</v>
      </c>
      <c r="D15" s="120"/>
    </row>
    <row r="16" spans="1:4" s="39" customFormat="1" ht="20" customHeight="1" x14ac:dyDescent="0.3">
      <c r="A16" s="40" t="s">
        <v>273</v>
      </c>
      <c r="B16" s="41">
        <v>1200</v>
      </c>
      <c r="C16" s="42" t="s">
        <v>10</v>
      </c>
      <c r="D16" s="120"/>
    </row>
    <row r="17" spans="1:4" s="39" customFormat="1" ht="20" customHeight="1" x14ac:dyDescent="0.3">
      <c r="A17" s="40" t="s">
        <v>118</v>
      </c>
      <c r="B17" s="41">
        <v>1500</v>
      </c>
      <c r="C17" s="42" t="s">
        <v>10</v>
      </c>
      <c r="D17" s="120"/>
    </row>
    <row r="18" spans="1:4" s="39" customFormat="1" ht="20" customHeight="1" x14ac:dyDescent="0.3">
      <c r="A18" s="40" t="s">
        <v>351</v>
      </c>
      <c r="B18" s="41">
        <v>10</v>
      </c>
      <c r="C18" s="42" t="s">
        <v>10</v>
      </c>
      <c r="D18" s="120"/>
    </row>
    <row r="19" spans="1:4" s="39" customFormat="1" ht="20" customHeight="1" x14ac:dyDescent="0.3">
      <c r="A19" s="40" t="s">
        <v>120</v>
      </c>
      <c r="B19" s="41">
        <v>2400</v>
      </c>
      <c r="C19" s="42" t="s">
        <v>10</v>
      </c>
      <c r="D19" s="120"/>
    </row>
    <row r="20" spans="1:4" s="39" customFormat="1" ht="20" customHeight="1" x14ac:dyDescent="0.3">
      <c r="A20" s="40" t="s">
        <v>47</v>
      </c>
      <c r="B20" s="41">
        <v>540</v>
      </c>
      <c r="C20" s="42" t="s">
        <v>10</v>
      </c>
      <c r="D20" s="120"/>
    </row>
    <row r="21" spans="1:4" s="39" customFormat="1" ht="20" customHeight="1" x14ac:dyDescent="0.3">
      <c r="A21" s="40" t="s">
        <v>29</v>
      </c>
      <c r="B21" s="41">
        <v>1800</v>
      </c>
      <c r="C21" s="42" t="s">
        <v>10</v>
      </c>
      <c r="D21" s="120"/>
    </row>
    <row r="22" spans="1:4" s="39" customFormat="1" ht="20" customHeight="1" x14ac:dyDescent="0.3">
      <c r="A22" s="40" t="s">
        <v>43</v>
      </c>
      <c r="B22" s="41">
        <v>1680</v>
      </c>
      <c r="C22" s="42" t="s">
        <v>10</v>
      </c>
      <c r="D22" s="120"/>
    </row>
    <row r="23" spans="1:4" s="39" customFormat="1" ht="20" customHeight="1" x14ac:dyDescent="0.3">
      <c r="A23" s="40" t="s">
        <v>234</v>
      </c>
      <c r="B23" s="41">
        <v>100</v>
      </c>
      <c r="C23" s="42" t="s">
        <v>10</v>
      </c>
      <c r="D23" s="120"/>
    </row>
    <row r="24" spans="1:4" s="39" customFormat="1" ht="20" customHeight="1" x14ac:dyDescent="0.3">
      <c r="A24" s="40" t="s">
        <v>74</v>
      </c>
      <c r="B24" s="41">
        <v>2</v>
      </c>
      <c r="C24" s="42" t="s">
        <v>75</v>
      </c>
      <c r="D24" s="120"/>
    </row>
    <row r="25" spans="1:4" s="39" customFormat="1" ht="20" customHeight="1" x14ac:dyDescent="0.3">
      <c r="A25" s="40" t="s">
        <v>23</v>
      </c>
      <c r="B25" s="41">
        <v>21</v>
      </c>
      <c r="C25" s="42" t="s">
        <v>10</v>
      </c>
      <c r="D25" s="120"/>
    </row>
    <row r="26" spans="1:4" s="39" customFormat="1" ht="20" customHeight="1" x14ac:dyDescent="0.3">
      <c r="A26" s="40" t="s">
        <v>78</v>
      </c>
      <c r="B26" s="41">
        <v>1650</v>
      </c>
      <c r="C26" s="42" t="s">
        <v>10</v>
      </c>
      <c r="D26" s="120"/>
    </row>
    <row r="27" spans="1:4" s="39" customFormat="1" ht="20" customHeight="1" x14ac:dyDescent="0.3">
      <c r="A27" s="36" t="s">
        <v>323</v>
      </c>
      <c r="B27" s="37">
        <v>2</v>
      </c>
      <c r="C27" s="38" t="s">
        <v>10</v>
      </c>
      <c r="D27" s="119" t="s">
        <v>35</v>
      </c>
    </row>
    <row r="28" spans="1:4" s="39" customFormat="1" ht="20" customHeight="1" x14ac:dyDescent="0.3">
      <c r="A28" s="36" t="s">
        <v>61</v>
      </c>
      <c r="B28" s="37">
        <v>450</v>
      </c>
      <c r="C28" s="38" t="s">
        <v>10</v>
      </c>
      <c r="D28" s="119"/>
    </row>
    <row r="29" spans="1:4" s="39" customFormat="1" ht="20" customHeight="1" x14ac:dyDescent="0.3">
      <c r="A29" s="36" t="s">
        <v>469</v>
      </c>
      <c r="B29" s="37">
        <v>4</v>
      </c>
      <c r="C29" s="38" t="s">
        <v>70</v>
      </c>
      <c r="D29" s="119"/>
    </row>
    <row r="30" spans="1:4" s="39" customFormat="1" ht="20" customHeight="1" x14ac:dyDescent="0.3">
      <c r="A30" s="36" t="s">
        <v>201</v>
      </c>
      <c r="B30" s="37">
        <v>32</v>
      </c>
      <c r="C30" s="38" t="s">
        <v>10</v>
      </c>
      <c r="D30" s="119"/>
    </row>
    <row r="31" spans="1:4" s="39" customFormat="1" ht="20" customHeight="1" x14ac:dyDescent="0.3">
      <c r="A31" s="36" t="s">
        <v>34</v>
      </c>
      <c r="B31" s="37">
        <v>1200</v>
      </c>
      <c r="C31" s="38" t="s">
        <v>10</v>
      </c>
      <c r="D31" s="119"/>
    </row>
    <row r="32" spans="1:4" s="39" customFormat="1" ht="20" customHeight="1" x14ac:dyDescent="0.3">
      <c r="A32" s="36" t="s">
        <v>355</v>
      </c>
      <c r="B32" s="37">
        <v>624.375</v>
      </c>
      <c r="C32" s="38" t="s">
        <v>10</v>
      </c>
      <c r="D32" s="119"/>
    </row>
    <row r="33" spans="1:4" s="39" customFormat="1" ht="20" customHeight="1" x14ac:dyDescent="0.3">
      <c r="A33" s="36" t="s">
        <v>170</v>
      </c>
      <c r="B33" s="37">
        <v>1</v>
      </c>
      <c r="C33" s="38" t="s">
        <v>70</v>
      </c>
      <c r="D33" s="119"/>
    </row>
    <row r="34" spans="1:4" s="39" customFormat="1" ht="20" customHeight="1" x14ac:dyDescent="0.3">
      <c r="A34" s="36" t="s">
        <v>177</v>
      </c>
      <c r="B34" s="37">
        <v>24</v>
      </c>
      <c r="C34" s="38" t="s">
        <v>10</v>
      </c>
      <c r="D34" s="119"/>
    </row>
    <row r="35" spans="1:4" s="39" customFormat="1" ht="20" customHeight="1" x14ac:dyDescent="0.3">
      <c r="A35" s="36" t="s">
        <v>181</v>
      </c>
      <c r="B35" s="37">
        <v>30</v>
      </c>
      <c r="C35" s="38" t="s">
        <v>10</v>
      </c>
      <c r="D35" s="119"/>
    </row>
    <row r="36" spans="1:4" s="39" customFormat="1" ht="20" customHeight="1" x14ac:dyDescent="0.3">
      <c r="A36" s="36" t="s">
        <v>188</v>
      </c>
      <c r="B36" s="37">
        <v>100</v>
      </c>
      <c r="C36" s="38" t="s">
        <v>10</v>
      </c>
      <c r="D36" s="119"/>
    </row>
    <row r="37" spans="1:4" s="39" customFormat="1" ht="20" customHeight="1" x14ac:dyDescent="0.3">
      <c r="A37" s="36" t="s">
        <v>448</v>
      </c>
      <c r="B37" s="37">
        <v>33.299999999999997</v>
      </c>
      <c r="C37" s="38" t="s">
        <v>10</v>
      </c>
      <c r="D37" s="119"/>
    </row>
    <row r="38" spans="1:4" s="39" customFormat="1" ht="20" customHeight="1" x14ac:dyDescent="0.3">
      <c r="A38" s="36" t="s">
        <v>446</v>
      </c>
      <c r="B38" s="37">
        <v>333</v>
      </c>
      <c r="C38" s="38" t="s">
        <v>10</v>
      </c>
      <c r="D38" s="119"/>
    </row>
    <row r="39" spans="1:4" s="39" customFormat="1" ht="20" customHeight="1" x14ac:dyDescent="0.3">
      <c r="A39" s="36" t="s">
        <v>378</v>
      </c>
      <c r="B39" s="37">
        <v>150</v>
      </c>
      <c r="C39" s="38" t="s">
        <v>10</v>
      </c>
      <c r="D39" s="119"/>
    </row>
    <row r="40" spans="1:4" s="39" customFormat="1" ht="20" customHeight="1" x14ac:dyDescent="0.3">
      <c r="A40" s="40" t="s">
        <v>108</v>
      </c>
      <c r="B40" s="41">
        <v>100</v>
      </c>
      <c r="C40" s="42" t="s">
        <v>10</v>
      </c>
      <c r="D40" s="120" t="s">
        <v>66</v>
      </c>
    </row>
    <row r="41" spans="1:4" s="39" customFormat="1" ht="20" customHeight="1" x14ac:dyDescent="0.3">
      <c r="A41" s="40" t="s">
        <v>100</v>
      </c>
      <c r="B41" s="41">
        <v>2000</v>
      </c>
      <c r="C41" s="42" t="s">
        <v>10</v>
      </c>
      <c r="D41" s="120"/>
    </row>
    <row r="42" spans="1:4" s="39" customFormat="1" ht="20" customHeight="1" x14ac:dyDescent="0.3">
      <c r="A42" s="40" t="s">
        <v>357</v>
      </c>
      <c r="B42" s="41">
        <v>100</v>
      </c>
      <c r="C42" s="42" t="s">
        <v>10</v>
      </c>
      <c r="D42" s="120"/>
    </row>
    <row r="43" spans="1:4" s="39" customFormat="1" ht="20" customHeight="1" x14ac:dyDescent="0.3">
      <c r="A43" s="40" t="s">
        <v>65</v>
      </c>
      <c r="B43" s="41">
        <v>2000</v>
      </c>
      <c r="C43" s="42" t="s">
        <v>10</v>
      </c>
      <c r="D43" s="120"/>
    </row>
    <row r="44" spans="1:4" s="39" customFormat="1" ht="20" customHeight="1" x14ac:dyDescent="0.3">
      <c r="A44" s="40" t="s">
        <v>172</v>
      </c>
      <c r="B44" s="41">
        <v>32</v>
      </c>
      <c r="C44" s="42" t="s">
        <v>10</v>
      </c>
      <c r="D44" s="120"/>
    </row>
    <row r="45" spans="1:4" s="39" customFormat="1" ht="20" customHeight="1" x14ac:dyDescent="0.3">
      <c r="A45" s="40" t="s">
        <v>94</v>
      </c>
      <c r="B45" s="41">
        <v>1000</v>
      </c>
      <c r="C45" s="42" t="s">
        <v>10</v>
      </c>
      <c r="D45" s="120"/>
    </row>
    <row r="46" spans="1:4" s="39" customFormat="1" ht="20" customHeight="1" x14ac:dyDescent="0.3">
      <c r="A46" s="40" t="s">
        <v>96</v>
      </c>
      <c r="B46" s="41">
        <v>400</v>
      </c>
      <c r="C46" s="42" t="s">
        <v>10</v>
      </c>
      <c r="D46" s="120"/>
    </row>
    <row r="47" spans="1:4" s="39" customFormat="1" ht="20" customHeight="1" x14ac:dyDescent="0.3">
      <c r="A47" s="40" t="s">
        <v>168</v>
      </c>
      <c r="B47" s="41">
        <v>249.75</v>
      </c>
      <c r="C47" s="42" t="s">
        <v>10</v>
      </c>
      <c r="D47" s="120"/>
    </row>
    <row r="48" spans="1:4" s="39" customFormat="1" ht="20" customHeight="1" x14ac:dyDescent="0.3">
      <c r="A48" s="36" t="s">
        <v>309</v>
      </c>
      <c r="B48" s="37">
        <v>150</v>
      </c>
      <c r="C48" s="38" t="s">
        <v>10</v>
      </c>
      <c r="D48" s="119" t="s">
        <v>228</v>
      </c>
    </row>
    <row r="49" spans="1:4" s="39" customFormat="1" ht="20" customHeight="1" x14ac:dyDescent="0.3">
      <c r="A49" s="36" t="s">
        <v>314</v>
      </c>
      <c r="B49" s="37">
        <v>400</v>
      </c>
      <c r="C49" s="38" t="s">
        <v>10</v>
      </c>
      <c r="D49" s="119"/>
    </row>
    <row r="50" spans="1:4" s="39" customFormat="1" ht="20" customHeight="1" x14ac:dyDescent="0.3">
      <c r="A50" s="36" t="s">
        <v>227</v>
      </c>
      <c r="B50" s="37">
        <v>12</v>
      </c>
      <c r="C50" s="38" t="s">
        <v>10</v>
      </c>
      <c r="D50" s="119"/>
    </row>
    <row r="51" spans="1:4" s="39" customFormat="1" ht="20" customHeight="1" x14ac:dyDescent="0.3">
      <c r="A51" s="36" t="s">
        <v>290</v>
      </c>
      <c r="B51" s="37">
        <v>10</v>
      </c>
      <c r="C51" s="38" t="s">
        <v>10</v>
      </c>
      <c r="D51" s="119"/>
    </row>
    <row r="52" spans="1:4" s="39" customFormat="1" ht="20" customHeight="1" x14ac:dyDescent="0.3">
      <c r="A52" s="36" t="s">
        <v>292</v>
      </c>
      <c r="B52" s="37">
        <v>36</v>
      </c>
      <c r="C52" s="38" t="s">
        <v>10</v>
      </c>
      <c r="D52" s="119"/>
    </row>
    <row r="53" spans="1:4" s="39" customFormat="1" ht="20" customHeight="1" x14ac:dyDescent="0.3">
      <c r="A53" s="36" t="s">
        <v>294</v>
      </c>
      <c r="B53" s="37">
        <v>45</v>
      </c>
      <c r="C53" s="38" t="s">
        <v>10</v>
      </c>
      <c r="D53" s="119"/>
    </row>
    <row r="54" spans="1:4" s="39" customFormat="1" ht="20" customHeight="1" x14ac:dyDescent="0.3">
      <c r="A54" s="40" t="s">
        <v>466</v>
      </c>
      <c r="B54" s="41">
        <v>0</v>
      </c>
      <c r="C54" s="42" t="s">
        <v>10</v>
      </c>
      <c r="D54" s="121" t="s">
        <v>525</v>
      </c>
    </row>
    <row r="55" spans="1:4" s="39" customFormat="1" ht="20" customHeight="1" x14ac:dyDescent="0.3">
      <c r="A55" s="40" t="s">
        <v>344</v>
      </c>
      <c r="B55" s="41">
        <v>2</v>
      </c>
      <c r="C55" s="42" t="s">
        <v>10</v>
      </c>
      <c r="D55" s="121"/>
    </row>
    <row r="56" spans="1:4" s="39" customFormat="1" ht="20" customHeight="1" x14ac:dyDescent="0.3">
      <c r="A56" s="40" t="s">
        <v>404</v>
      </c>
      <c r="B56" s="41">
        <v>300</v>
      </c>
      <c r="C56" s="42" t="s">
        <v>10</v>
      </c>
      <c r="D56" s="121"/>
    </row>
    <row r="57" spans="1:4" s="39" customFormat="1" ht="20" customHeight="1" x14ac:dyDescent="0.3">
      <c r="A57" s="40" t="s">
        <v>406</v>
      </c>
      <c r="B57" s="41">
        <v>45</v>
      </c>
      <c r="C57" s="42" t="s">
        <v>10</v>
      </c>
      <c r="D57" s="121"/>
    </row>
    <row r="58" spans="1:4" s="39" customFormat="1" ht="20" customHeight="1" x14ac:dyDescent="0.3">
      <c r="A58" s="40" t="s">
        <v>599</v>
      </c>
      <c r="B58" s="41">
        <v>1</v>
      </c>
      <c r="C58" s="42" t="s">
        <v>507</v>
      </c>
      <c r="D58" s="121"/>
    </row>
    <row r="59" spans="1:4" s="39" customFormat="1" ht="20" customHeight="1" x14ac:dyDescent="0.3">
      <c r="A59" s="40" t="s">
        <v>262</v>
      </c>
      <c r="B59" s="41">
        <v>4</v>
      </c>
      <c r="C59" s="42" t="s">
        <v>39</v>
      </c>
      <c r="D59" s="121"/>
    </row>
    <row r="60" spans="1:4" s="39" customFormat="1" ht="20" customHeight="1" x14ac:dyDescent="0.3">
      <c r="A60" s="40" t="s">
        <v>399</v>
      </c>
      <c r="B60" s="41">
        <v>1</v>
      </c>
      <c r="C60" s="42" t="s">
        <v>10</v>
      </c>
      <c r="D60" s="121"/>
    </row>
    <row r="61" spans="1:4" s="39" customFormat="1" ht="20" customHeight="1" x14ac:dyDescent="0.3">
      <c r="A61" s="36" t="s">
        <v>251</v>
      </c>
      <c r="B61" s="37">
        <v>60</v>
      </c>
      <c r="C61" s="38" t="s">
        <v>10</v>
      </c>
      <c r="D61" s="122" t="s">
        <v>528</v>
      </c>
    </row>
    <row r="62" spans="1:4" s="39" customFormat="1" ht="20" customHeight="1" x14ac:dyDescent="0.3">
      <c r="A62" s="36" t="s">
        <v>205</v>
      </c>
      <c r="B62" s="37">
        <v>30</v>
      </c>
      <c r="C62" s="38" t="s">
        <v>10</v>
      </c>
      <c r="D62" s="122"/>
    </row>
    <row r="63" spans="1:4" s="39" customFormat="1" ht="20" customHeight="1" x14ac:dyDescent="0.3">
      <c r="A63" s="36" t="s">
        <v>230</v>
      </c>
      <c r="B63" s="37">
        <v>600</v>
      </c>
      <c r="C63" s="38" t="s">
        <v>10</v>
      </c>
      <c r="D63" s="122"/>
    </row>
    <row r="64" spans="1:4" s="39" customFormat="1" ht="20" customHeight="1" x14ac:dyDescent="0.3">
      <c r="A64" s="36" t="s">
        <v>241</v>
      </c>
      <c r="B64" s="37">
        <v>200</v>
      </c>
      <c r="C64" s="38" t="s">
        <v>10</v>
      </c>
      <c r="D64" s="122"/>
    </row>
    <row r="65" spans="1:4" s="39" customFormat="1" ht="20" customHeight="1" x14ac:dyDescent="0.3">
      <c r="A65" s="36" t="s">
        <v>207</v>
      </c>
      <c r="B65" s="37">
        <v>220</v>
      </c>
      <c r="C65" s="38" t="s">
        <v>10</v>
      </c>
      <c r="D65" s="122"/>
    </row>
    <row r="66" spans="1:4" s="39" customFormat="1" ht="20" customHeight="1" x14ac:dyDescent="0.3">
      <c r="A66" s="36" t="s">
        <v>214</v>
      </c>
      <c r="B66" s="37">
        <v>30</v>
      </c>
      <c r="C66" s="38" t="s">
        <v>10</v>
      </c>
      <c r="D66" s="122"/>
    </row>
    <row r="67" spans="1:4" s="39" customFormat="1" ht="20" customHeight="1" x14ac:dyDescent="0.3">
      <c r="A67" s="36" t="s">
        <v>243</v>
      </c>
      <c r="B67" s="37">
        <v>120</v>
      </c>
      <c r="C67" s="38" t="s">
        <v>10</v>
      </c>
      <c r="D67" s="122"/>
    </row>
    <row r="68" spans="1:4" s="39" customFormat="1" ht="20" customHeight="1" x14ac:dyDescent="0.3">
      <c r="A68" s="36" t="s">
        <v>220</v>
      </c>
      <c r="B68" s="37">
        <v>30</v>
      </c>
      <c r="C68" s="38" t="s">
        <v>10</v>
      </c>
      <c r="D68" s="122"/>
    </row>
    <row r="69" spans="1:4" s="39" customFormat="1" ht="20" customHeight="1" x14ac:dyDescent="0.3">
      <c r="A69" s="40" t="s">
        <v>37</v>
      </c>
      <c r="B69" s="41">
        <v>10</v>
      </c>
      <c r="C69" s="42" t="s">
        <v>39</v>
      </c>
      <c r="D69" s="121" t="s">
        <v>529</v>
      </c>
    </row>
    <row r="70" spans="1:4" s="39" customFormat="1" ht="20" customHeight="1" x14ac:dyDescent="0.3">
      <c r="A70" s="40" t="s">
        <v>58</v>
      </c>
      <c r="B70" s="41">
        <v>1000</v>
      </c>
      <c r="C70" s="42" t="s">
        <v>59</v>
      </c>
      <c r="D70" s="121"/>
    </row>
    <row r="71" spans="1:4" s="39" customFormat="1" ht="20" customHeight="1" x14ac:dyDescent="0.3">
      <c r="A71" s="40" t="s">
        <v>402</v>
      </c>
      <c r="B71" s="41">
        <v>0.999</v>
      </c>
      <c r="C71" s="42" t="s">
        <v>10</v>
      </c>
      <c r="D71" s="121"/>
    </row>
    <row r="72" spans="1:4" s="39" customFormat="1" ht="20" customHeight="1" x14ac:dyDescent="0.3">
      <c r="A72" s="40" t="s">
        <v>216</v>
      </c>
      <c r="B72" s="41">
        <v>12</v>
      </c>
      <c r="C72" s="42" t="s">
        <v>130</v>
      </c>
      <c r="D72" s="121"/>
    </row>
    <row r="73" spans="1:4" s="39" customFormat="1" ht="20" customHeight="1" x14ac:dyDescent="0.3">
      <c r="A73" s="36" t="s">
        <v>260</v>
      </c>
      <c r="B73" s="37">
        <v>432</v>
      </c>
      <c r="C73" s="38" t="s">
        <v>10</v>
      </c>
      <c r="D73" s="122" t="s">
        <v>530</v>
      </c>
    </row>
    <row r="74" spans="1:4" s="39" customFormat="1" ht="20" customHeight="1" x14ac:dyDescent="0.3">
      <c r="A74" s="36" t="s">
        <v>253</v>
      </c>
      <c r="B74" s="37">
        <v>300</v>
      </c>
      <c r="C74" s="38" t="s">
        <v>10</v>
      </c>
      <c r="D74" s="122"/>
    </row>
    <row r="75" spans="1:4" s="39" customFormat="1" ht="20" customHeight="1" x14ac:dyDescent="0.3">
      <c r="A75" s="36" t="s">
        <v>102</v>
      </c>
      <c r="B75" s="37">
        <v>6</v>
      </c>
      <c r="C75" s="38" t="s">
        <v>10</v>
      </c>
      <c r="D75" s="122"/>
    </row>
    <row r="76" spans="1:4" s="39" customFormat="1" ht="20" customHeight="1" x14ac:dyDescent="0.3">
      <c r="A76" s="36" t="s">
        <v>175</v>
      </c>
      <c r="B76" s="37">
        <v>25000</v>
      </c>
      <c r="C76" s="38" t="s">
        <v>10</v>
      </c>
      <c r="D76" s="122"/>
    </row>
    <row r="77" spans="1:4" s="39" customFormat="1" ht="20" customHeight="1" x14ac:dyDescent="0.3">
      <c r="A77" s="36" t="s">
        <v>278</v>
      </c>
      <c r="B77" s="37">
        <v>5</v>
      </c>
      <c r="C77" s="38" t="s">
        <v>10</v>
      </c>
      <c r="D77" s="122"/>
    </row>
    <row r="78" spans="1:4" s="39" customFormat="1" ht="20" customHeight="1" x14ac:dyDescent="0.3">
      <c r="A78" s="36" t="s">
        <v>282</v>
      </c>
      <c r="B78" s="37">
        <v>6</v>
      </c>
      <c r="C78" s="38" t="s">
        <v>130</v>
      </c>
      <c r="D78" s="122"/>
    </row>
    <row r="79" spans="1:4" s="39" customFormat="1" ht="20" customHeight="1" x14ac:dyDescent="0.3">
      <c r="A79" s="36" t="s">
        <v>280</v>
      </c>
      <c r="B79" s="37">
        <v>6</v>
      </c>
      <c r="C79" s="38" t="s">
        <v>130</v>
      </c>
      <c r="D79" s="122"/>
    </row>
    <row r="80" spans="1:4" s="39" customFormat="1" ht="20" customHeight="1" x14ac:dyDescent="0.3">
      <c r="A80" s="36" t="s">
        <v>268</v>
      </c>
      <c r="B80" s="37">
        <v>350</v>
      </c>
      <c r="C80" s="38" t="s">
        <v>269</v>
      </c>
      <c r="D80" s="122"/>
    </row>
    <row r="81" spans="1:4" s="39" customFormat="1" ht="20" customHeight="1" x14ac:dyDescent="0.3">
      <c r="A81" s="36" t="s">
        <v>271</v>
      </c>
      <c r="B81" s="37">
        <v>24</v>
      </c>
      <c r="C81" s="38" t="s">
        <v>10</v>
      </c>
      <c r="D81" s="122"/>
    </row>
    <row r="82" spans="1:4" s="39" customFormat="1" ht="20" customHeight="1" x14ac:dyDescent="0.3">
      <c r="A82" s="40" t="s">
        <v>359</v>
      </c>
      <c r="B82" s="41">
        <v>99.9</v>
      </c>
      <c r="C82" s="42" t="s">
        <v>10</v>
      </c>
      <c r="D82" s="121" t="s">
        <v>32</v>
      </c>
    </row>
    <row r="83" spans="1:4" s="39" customFormat="1" ht="20" customHeight="1" x14ac:dyDescent="0.3">
      <c r="A83" s="40" t="s">
        <v>361</v>
      </c>
      <c r="B83" s="41">
        <v>3</v>
      </c>
      <c r="C83" s="42" t="s">
        <v>10</v>
      </c>
      <c r="D83" s="121"/>
    </row>
    <row r="84" spans="1:4" s="39" customFormat="1" ht="20" customHeight="1" x14ac:dyDescent="0.3">
      <c r="A84" s="40" t="s">
        <v>203</v>
      </c>
      <c r="B84" s="41">
        <v>32</v>
      </c>
      <c r="C84" s="42" t="s">
        <v>10</v>
      </c>
      <c r="D84" s="121"/>
    </row>
    <row r="85" spans="1:4" s="39" customFormat="1" ht="20" customHeight="1" x14ac:dyDescent="0.3">
      <c r="A85" s="40" t="s">
        <v>159</v>
      </c>
      <c r="B85" s="41">
        <v>30</v>
      </c>
      <c r="C85" s="42" t="s">
        <v>10</v>
      </c>
      <c r="D85" s="121"/>
    </row>
    <row r="86" spans="1:4" s="39" customFormat="1" ht="20" customHeight="1" x14ac:dyDescent="0.3">
      <c r="A86" s="40" t="s">
        <v>105</v>
      </c>
      <c r="B86" s="41">
        <v>1</v>
      </c>
      <c r="C86" s="42" t="s">
        <v>10</v>
      </c>
      <c r="D86" s="121"/>
    </row>
    <row r="87" spans="1:4" s="39" customFormat="1" ht="20" customHeight="1" x14ac:dyDescent="0.3">
      <c r="A87" s="40" t="s">
        <v>179</v>
      </c>
      <c r="B87" s="41">
        <v>36</v>
      </c>
      <c r="C87" s="42" t="s">
        <v>10</v>
      </c>
      <c r="D87" s="121"/>
    </row>
    <row r="88" spans="1:4" s="39" customFormat="1" ht="20" customHeight="1" x14ac:dyDescent="0.3">
      <c r="A88" s="40" t="s">
        <v>369</v>
      </c>
      <c r="B88" s="41">
        <v>1</v>
      </c>
      <c r="C88" s="42" t="s">
        <v>130</v>
      </c>
      <c r="D88" s="121"/>
    </row>
    <row r="89" spans="1:4" s="39" customFormat="1" ht="20" customHeight="1" x14ac:dyDescent="0.3">
      <c r="A89" s="36" t="s">
        <v>116</v>
      </c>
      <c r="B89" s="37">
        <v>60</v>
      </c>
      <c r="C89" s="38" t="s">
        <v>10</v>
      </c>
      <c r="D89" s="122" t="s">
        <v>255</v>
      </c>
    </row>
    <row r="90" spans="1:4" s="39" customFormat="1" ht="20" customHeight="1" x14ac:dyDescent="0.3">
      <c r="A90" s="36" t="s">
        <v>114</v>
      </c>
      <c r="B90" s="37">
        <v>50</v>
      </c>
      <c r="C90" s="38" t="s">
        <v>10</v>
      </c>
      <c r="D90" s="122"/>
    </row>
    <row r="91" spans="1:4" s="39" customFormat="1" ht="20" customHeight="1" x14ac:dyDescent="0.3">
      <c r="A91" s="36" t="s">
        <v>53</v>
      </c>
      <c r="B91" s="37">
        <v>30</v>
      </c>
      <c r="C91" s="38" t="s">
        <v>10</v>
      </c>
      <c r="D91" s="122"/>
    </row>
    <row r="92" spans="1:4" s="39" customFormat="1" ht="20" customHeight="1" x14ac:dyDescent="0.3">
      <c r="A92" s="36" t="s">
        <v>56</v>
      </c>
      <c r="B92" s="37">
        <v>32</v>
      </c>
      <c r="C92" s="38" t="s">
        <v>10</v>
      </c>
      <c r="D92" s="122"/>
    </row>
    <row r="93" spans="1:4" s="39" customFormat="1" ht="20" customHeight="1" x14ac:dyDescent="0.3">
      <c r="A93" s="36" t="s">
        <v>89</v>
      </c>
      <c r="B93" s="37">
        <v>36</v>
      </c>
      <c r="C93" s="38" t="s">
        <v>90</v>
      </c>
      <c r="D93" s="122"/>
    </row>
    <row r="94" spans="1:4" s="39" customFormat="1" ht="20" customHeight="1" x14ac:dyDescent="0.3">
      <c r="A94" s="40" t="s">
        <v>363</v>
      </c>
      <c r="B94" s="41">
        <v>50</v>
      </c>
      <c r="C94" s="42" t="s">
        <v>10</v>
      </c>
      <c r="D94" s="121" t="s">
        <v>9</v>
      </c>
    </row>
    <row r="95" spans="1:4" s="39" customFormat="1" ht="20" customHeight="1" x14ac:dyDescent="0.3">
      <c r="A95" s="40" t="s">
        <v>493</v>
      </c>
      <c r="B95" s="41">
        <v>3.996</v>
      </c>
      <c r="C95" s="42" t="s">
        <v>10</v>
      </c>
      <c r="D95" s="121"/>
    </row>
    <row r="96" spans="1:4" s="39" customFormat="1" ht="20" customHeight="1" x14ac:dyDescent="0.3">
      <c r="A96" s="40" t="s">
        <v>197</v>
      </c>
      <c r="B96" s="41">
        <v>6</v>
      </c>
      <c r="C96" s="42" t="s">
        <v>10</v>
      </c>
      <c r="D96" s="121"/>
    </row>
    <row r="97" spans="1:4" s="39" customFormat="1" ht="20" customHeight="1" x14ac:dyDescent="0.3">
      <c r="A97" s="40" t="s">
        <v>365</v>
      </c>
      <c r="B97" s="41">
        <v>33.299999999999997</v>
      </c>
      <c r="C97" s="42" t="s">
        <v>10</v>
      </c>
      <c r="D97" s="121"/>
    </row>
    <row r="98" spans="1:4" s="39" customFormat="1" ht="20" customHeight="1" x14ac:dyDescent="0.3">
      <c r="A98" s="40" t="s">
        <v>151</v>
      </c>
      <c r="B98" s="41">
        <v>4</v>
      </c>
      <c r="C98" s="42" t="s">
        <v>10</v>
      </c>
      <c r="D98" s="121"/>
    </row>
    <row r="99" spans="1:4" s="39" customFormat="1" ht="20" customHeight="1" x14ac:dyDescent="0.3">
      <c r="A99" s="40" t="s">
        <v>153</v>
      </c>
      <c r="B99" s="41">
        <v>150</v>
      </c>
      <c r="C99" s="42" t="s">
        <v>10</v>
      </c>
      <c r="D99" s="121"/>
    </row>
    <row r="100" spans="1:4" s="39" customFormat="1" ht="20" customHeight="1" x14ac:dyDescent="0.3">
      <c r="A100" s="40" t="s">
        <v>155</v>
      </c>
      <c r="B100" s="41">
        <v>144</v>
      </c>
      <c r="C100" s="42" t="s">
        <v>10</v>
      </c>
      <c r="D100" s="121"/>
    </row>
    <row r="101" spans="1:4" s="39" customFormat="1" ht="20" customHeight="1" x14ac:dyDescent="0.3">
      <c r="A101" s="40" t="s">
        <v>627</v>
      </c>
      <c r="B101" s="41">
        <v>10</v>
      </c>
      <c r="C101" s="42" t="s">
        <v>10</v>
      </c>
      <c r="D101" s="121"/>
    </row>
    <row r="102" spans="1:4" s="39" customFormat="1" ht="20" customHeight="1" x14ac:dyDescent="0.3">
      <c r="A102" s="40" t="s">
        <v>138</v>
      </c>
      <c r="B102" s="41">
        <v>18</v>
      </c>
      <c r="C102" s="42" t="s">
        <v>10</v>
      </c>
      <c r="D102" s="121"/>
    </row>
    <row r="103" spans="1:4" s="39" customFormat="1" ht="20" customHeight="1" x14ac:dyDescent="0.3">
      <c r="A103" s="40" t="s">
        <v>199</v>
      </c>
      <c r="B103" s="41">
        <v>30</v>
      </c>
      <c r="C103" s="42" t="s">
        <v>10</v>
      </c>
      <c r="D103" s="121"/>
    </row>
    <row r="104" spans="1:4" s="39" customFormat="1" ht="20" customHeight="1" x14ac:dyDescent="0.3">
      <c r="A104" s="36" t="s">
        <v>112</v>
      </c>
      <c r="B104" s="37">
        <v>1000</v>
      </c>
      <c r="C104" s="38" t="s">
        <v>10</v>
      </c>
      <c r="D104" s="122" t="s">
        <v>186</v>
      </c>
    </row>
    <row r="105" spans="1:4" s="39" customFormat="1" ht="20" customHeight="1" x14ac:dyDescent="0.3">
      <c r="A105" s="36" t="s">
        <v>26</v>
      </c>
      <c r="B105" s="37">
        <v>40</v>
      </c>
      <c r="C105" s="38" t="s">
        <v>10</v>
      </c>
      <c r="D105" s="122"/>
    </row>
    <row r="106" spans="1:4" s="39" customFormat="1" ht="20" customHeight="1" x14ac:dyDescent="0.3">
      <c r="A106" s="36" t="s">
        <v>367</v>
      </c>
      <c r="B106" s="37">
        <v>100</v>
      </c>
      <c r="C106" s="38" t="s">
        <v>10</v>
      </c>
      <c r="D106" s="122"/>
    </row>
    <row r="107" spans="1:4" s="39" customFormat="1" ht="20" customHeight="1" x14ac:dyDescent="0.3">
      <c r="A107" s="36" t="s">
        <v>147</v>
      </c>
      <c r="B107" s="37">
        <v>1000</v>
      </c>
      <c r="C107" s="38" t="s">
        <v>10</v>
      </c>
      <c r="D107" s="122"/>
    </row>
    <row r="108" spans="1:4" s="39" customFormat="1" ht="20" customHeight="1" x14ac:dyDescent="0.3">
      <c r="A108" s="36" t="s">
        <v>161</v>
      </c>
      <c r="B108" s="37">
        <v>1500</v>
      </c>
      <c r="C108" s="38" t="s">
        <v>10</v>
      </c>
      <c r="D108" s="122"/>
    </row>
    <row r="109" spans="1:4" s="39" customFormat="1" ht="20" customHeight="1" x14ac:dyDescent="0.3">
      <c r="A109" s="40" t="s">
        <v>371</v>
      </c>
      <c r="B109" s="41">
        <v>90</v>
      </c>
      <c r="C109" s="42" t="s">
        <v>10</v>
      </c>
      <c r="D109" s="121" t="s">
        <v>526</v>
      </c>
    </row>
    <row r="110" spans="1:4" s="39" customFormat="1" ht="20" customHeight="1" x14ac:dyDescent="0.3">
      <c r="A110" s="40" t="s">
        <v>416</v>
      </c>
      <c r="B110" s="41">
        <v>300</v>
      </c>
      <c r="C110" s="42" t="s">
        <v>10</v>
      </c>
      <c r="D110" s="121"/>
    </row>
    <row r="111" spans="1:4" s="39" customFormat="1" ht="20" customHeight="1" x14ac:dyDescent="0.3">
      <c r="A111" s="40" t="s">
        <v>145</v>
      </c>
      <c r="B111" s="41">
        <v>400</v>
      </c>
      <c r="C111" s="42" t="s">
        <v>10</v>
      </c>
      <c r="D111" s="121"/>
    </row>
    <row r="112" spans="1:4" s="39" customFormat="1" ht="20" customHeight="1" x14ac:dyDescent="0.3">
      <c r="A112" s="40" t="s">
        <v>31</v>
      </c>
      <c r="B112" s="41">
        <v>100</v>
      </c>
      <c r="C112" s="42" t="s">
        <v>10</v>
      </c>
      <c r="D112" s="121"/>
    </row>
    <row r="113" spans="1:4" s="39" customFormat="1" ht="20" customHeight="1" x14ac:dyDescent="0.3">
      <c r="A113" s="40" t="s">
        <v>467</v>
      </c>
      <c r="B113" s="41">
        <v>100</v>
      </c>
      <c r="C113" s="42" t="s">
        <v>10</v>
      </c>
      <c r="D113" s="121"/>
    </row>
    <row r="114" spans="1:4" s="39" customFormat="1" ht="20" customHeight="1" x14ac:dyDescent="0.3">
      <c r="A114" s="36" t="s">
        <v>288</v>
      </c>
      <c r="B114" s="37">
        <v>30</v>
      </c>
      <c r="C114" s="38" t="s">
        <v>10</v>
      </c>
      <c r="D114" s="122" t="s">
        <v>4</v>
      </c>
    </row>
    <row r="115" spans="1:4" s="39" customFormat="1" ht="20" customHeight="1" x14ac:dyDescent="0.3">
      <c r="A115" s="36" t="s">
        <v>286</v>
      </c>
      <c r="B115" s="37">
        <v>24</v>
      </c>
      <c r="C115" s="38" t="s">
        <v>85</v>
      </c>
      <c r="D115" s="122"/>
    </row>
    <row r="116" spans="1:4" s="39" customFormat="1" ht="20" customHeight="1" x14ac:dyDescent="0.3">
      <c r="A116" s="36" t="s">
        <v>258</v>
      </c>
      <c r="B116" s="37">
        <v>100</v>
      </c>
      <c r="C116" s="38" t="s">
        <v>10</v>
      </c>
      <c r="D116" s="122"/>
    </row>
    <row r="117" spans="1:4" s="39" customFormat="1" ht="20" customHeight="1" x14ac:dyDescent="0.3">
      <c r="A117" s="36" t="s">
        <v>256</v>
      </c>
      <c r="B117" s="37">
        <v>6</v>
      </c>
      <c r="C117" s="38" t="s">
        <v>10</v>
      </c>
      <c r="D117" s="122"/>
    </row>
    <row r="118" spans="1:4" s="39" customFormat="1" ht="20" customHeight="1" x14ac:dyDescent="0.3">
      <c r="A118" s="40" t="s">
        <v>18</v>
      </c>
      <c r="B118" s="41">
        <v>800</v>
      </c>
      <c r="C118" s="42" t="s">
        <v>10</v>
      </c>
      <c r="D118" s="121" t="s">
        <v>527</v>
      </c>
    </row>
    <row r="119" spans="1:4" s="39" customFormat="1" ht="20" customHeight="1" x14ac:dyDescent="0.3">
      <c r="A119" s="40" t="s">
        <v>157</v>
      </c>
      <c r="B119" s="41">
        <v>60</v>
      </c>
      <c r="C119" s="42" t="s">
        <v>10</v>
      </c>
      <c r="D119" s="121"/>
    </row>
    <row r="120" spans="1:4" s="39" customFormat="1" ht="20" customHeight="1" x14ac:dyDescent="0.3">
      <c r="A120" s="40" t="s">
        <v>86</v>
      </c>
      <c r="B120" s="41">
        <v>240</v>
      </c>
      <c r="C120" s="42" t="s">
        <v>10</v>
      </c>
      <c r="D120" s="121"/>
    </row>
    <row r="121" spans="1:4" s="39" customFormat="1" ht="20" customHeight="1" x14ac:dyDescent="0.3">
      <c r="A121" s="40" t="s">
        <v>8</v>
      </c>
      <c r="B121" s="41">
        <v>240</v>
      </c>
      <c r="C121" s="42" t="s">
        <v>10</v>
      </c>
      <c r="D121" s="121"/>
    </row>
    <row r="122" spans="1:4" s="39" customFormat="1" ht="20" customHeight="1" x14ac:dyDescent="0.3">
      <c r="A122" s="36" t="s">
        <v>110</v>
      </c>
      <c r="B122" s="37">
        <v>125</v>
      </c>
      <c r="C122" s="38" t="s">
        <v>10</v>
      </c>
      <c r="D122" s="122" t="s">
        <v>531</v>
      </c>
    </row>
    <row r="123" spans="1:4" s="39" customFormat="1" ht="20" customHeight="1" x14ac:dyDescent="0.3">
      <c r="A123" s="36" t="s">
        <v>20</v>
      </c>
      <c r="B123" s="37">
        <v>0</v>
      </c>
      <c r="C123" s="38" t="s">
        <v>10</v>
      </c>
      <c r="D123" s="122"/>
    </row>
    <row r="124" spans="1:4" s="39" customFormat="1" ht="20" customHeight="1" x14ac:dyDescent="0.3">
      <c r="A124" s="36" t="s">
        <v>318</v>
      </c>
      <c r="B124" s="37">
        <v>18</v>
      </c>
      <c r="C124" s="38" t="s">
        <v>10</v>
      </c>
      <c r="D124" s="122"/>
    </row>
    <row r="125" spans="1:4" s="39" customFormat="1" ht="20" customHeight="1" x14ac:dyDescent="0.3">
      <c r="A125" s="36" t="s">
        <v>400</v>
      </c>
      <c r="B125" s="37">
        <v>500</v>
      </c>
      <c r="C125" s="38" t="s">
        <v>10</v>
      </c>
      <c r="D125" s="122"/>
    </row>
    <row r="126" spans="1:4" s="39" customFormat="1" ht="20" customHeight="1" x14ac:dyDescent="0.3">
      <c r="A126" s="36" t="s">
        <v>552</v>
      </c>
      <c r="B126" s="37">
        <v>500</v>
      </c>
      <c r="C126" s="38" t="s">
        <v>10</v>
      </c>
      <c r="D126" s="122"/>
    </row>
    <row r="127" spans="1:4" s="39" customFormat="1" ht="20" customHeight="1" x14ac:dyDescent="0.3">
      <c r="A127" s="36" t="s">
        <v>297</v>
      </c>
      <c r="B127" s="37">
        <v>705</v>
      </c>
      <c r="C127" s="38" t="s">
        <v>10</v>
      </c>
      <c r="D127" s="122"/>
    </row>
    <row r="128" spans="1:4" s="39" customFormat="1" ht="20" customHeight="1" x14ac:dyDescent="0.3">
      <c r="A128" s="36" t="s">
        <v>393</v>
      </c>
      <c r="B128" s="37">
        <v>1000</v>
      </c>
      <c r="C128" s="38" t="s">
        <v>10</v>
      </c>
      <c r="D128" s="122"/>
    </row>
    <row r="129" spans="1:4" s="39" customFormat="1" ht="20" customHeight="1" x14ac:dyDescent="0.3">
      <c r="A129" s="36" t="s">
        <v>408</v>
      </c>
      <c r="B129" s="37">
        <v>360</v>
      </c>
      <c r="C129" s="38" t="s">
        <v>10</v>
      </c>
      <c r="D129" s="122"/>
    </row>
    <row r="130" spans="1:4" s="39" customFormat="1" ht="20" customHeight="1" x14ac:dyDescent="0.3">
      <c r="A130" s="36" t="s">
        <v>411</v>
      </c>
      <c r="B130" s="37">
        <v>24</v>
      </c>
      <c r="C130" s="38" t="s">
        <v>10</v>
      </c>
      <c r="D130" s="122"/>
    </row>
    <row r="131" spans="1:4" s="39" customFormat="1" ht="20" customHeight="1" x14ac:dyDescent="0.3">
      <c r="A131" s="36" t="s">
        <v>409</v>
      </c>
      <c r="B131" s="37">
        <v>180</v>
      </c>
      <c r="C131" s="38" t="s">
        <v>10</v>
      </c>
      <c r="D131" s="122"/>
    </row>
    <row r="132" spans="1:4" s="39" customFormat="1" ht="20" customHeight="1" x14ac:dyDescent="0.3">
      <c r="A132" s="36" t="s">
        <v>410</v>
      </c>
      <c r="B132" s="37">
        <v>120</v>
      </c>
      <c r="C132" s="38" t="s">
        <v>10</v>
      </c>
      <c r="D132" s="122"/>
    </row>
    <row r="133" spans="1:4" s="39" customFormat="1" ht="20" customHeight="1" x14ac:dyDescent="0.3">
      <c r="A133" s="36" t="s">
        <v>88</v>
      </c>
      <c r="B133" s="37">
        <v>576</v>
      </c>
      <c r="C133" s="38" t="s">
        <v>10</v>
      </c>
      <c r="D133" s="122"/>
    </row>
    <row r="134" spans="1:4" s="39" customFormat="1" ht="20" customHeight="1" x14ac:dyDescent="0.3">
      <c r="A134" s="36" t="s">
        <v>628</v>
      </c>
      <c r="B134" s="37">
        <v>225</v>
      </c>
      <c r="C134" s="38" t="s">
        <v>10</v>
      </c>
      <c r="D134" s="122"/>
    </row>
    <row r="135" spans="1:4" s="39" customFormat="1" ht="20" customHeight="1" x14ac:dyDescent="0.3">
      <c r="A135" s="36" t="s">
        <v>305</v>
      </c>
      <c r="B135" s="37">
        <v>3.996</v>
      </c>
      <c r="C135" s="38" t="s">
        <v>130</v>
      </c>
      <c r="D135" s="122"/>
    </row>
    <row r="136" spans="1:4" s="39" customFormat="1" ht="20" customHeight="1" x14ac:dyDescent="0.3">
      <c r="A136" s="36" t="s">
        <v>316</v>
      </c>
      <c r="B136" s="37">
        <v>66</v>
      </c>
      <c r="C136" s="38" t="s">
        <v>10</v>
      </c>
      <c r="D136" s="122"/>
    </row>
    <row r="137" spans="1:4" s="39" customFormat="1" ht="20" customHeight="1" x14ac:dyDescent="0.3">
      <c r="A137" s="36" t="s">
        <v>141</v>
      </c>
      <c r="B137" s="37">
        <v>600</v>
      </c>
      <c r="C137" s="38" t="s">
        <v>10</v>
      </c>
      <c r="D137" s="122"/>
    </row>
    <row r="138" spans="1:4" s="39" customFormat="1" ht="20" customHeight="1" x14ac:dyDescent="0.3">
      <c r="A138" s="36" t="s">
        <v>471</v>
      </c>
      <c r="B138" s="37">
        <v>300</v>
      </c>
      <c r="C138" s="38" t="s">
        <v>10</v>
      </c>
      <c r="D138" s="122"/>
    </row>
    <row r="139" spans="1:4" s="39" customFormat="1" ht="20" customHeight="1" x14ac:dyDescent="0.3">
      <c r="A139" s="36" t="s">
        <v>373</v>
      </c>
      <c r="B139" s="37">
        <v>800</v>
      </c>
      <c r="C139" s="38" t="s">
        <v>10</v>
      </c>
      <c r="D139" s="122"/>
    </row>
    <row r="140" spans="1:4" s="39" customFormat="1" ht="20" customHeight="1" x14ac:dyDescent="0.3">
      <c r="A140" s="36" t="s">
        <v>311</v>
      </c>
      <c r="B140" s="37">
        <v>16</v>
      </c>
      <c r="C140" s="38" t="s">
        <v>312</v>
      </c>
      <c r="D140" s="122"/>
    </row>
    <row r="141" spans="1:4" s="39" customFormat="1" ht="20" customHeight="1" x14ac:dyDescent="0.3">
      <c r="A141" s="36" t="s">
        <v>321</v>
      </c>
      <c r="B141" s="37">
        <v>120</v>
      </c>
      <c r="C141" s="38" t="s">
        <v>10</v>
      </c>
      <c r="D141" s="122"/>
    </row>
    <row r="142" spans="1:4" s="39" customFormat="1" ht="20" customHeight="1" x14ac:dyDescent="0.3">
      <c r="A142" s="40" t="s">
        <v>248</v>
      </c>
      <c r="B142" s="41">
        <v>192</v>
      </c>
      <c r="C142" s="42" t="s">
        <v>10</v>
      </c>
      <c r="D142" s="121" t="s">
        <v>532</v>
      </c>
    </row>
    <row r="143" spans="1:4" s="39" customFormat="1" ht="20" customHeight="1" x14ac:dyDescent="0.3">
      <c r="A143" s="40" t="s">
        <v>185</v>
      </c>
      <c r="B143" s="41">
        <v>2</v>
      </c>
      <c r="C143" s="42" t="s">
        <v>130</v>
      </c>
      <c r="D143" s="121"/>
    </row>
    <row r="144" spans="1:4" s="39" customFormat="1" ht="20" customHeight="1" x14ac:dyDescent="0.3">
      <c r="A144" s="40" t="s">
        <v>504</v>
      </c>
      <c r="B144" s="41">
        <v>750</v>
      </c>
      <c r="C144" s="42" t="s">
        <v>10</v>
      </c>
      <c r="D144" s="121"/>
    </row>
    <row r="145" spans="1:4" s="39" customFormat="1" ht="20" customHeight="1" x14ac:dyDescent="0.3">
      <c r="A145" s="40" t="s">
        <v>222</v>
      </c>
      <c r="B145" s="41">
        <v>300</v>
      </c>
      <c r="C145" s="42" t="s">
        <v>10</v>
      </c>
      <c r="D145" s="121"/>
    </row>
    <row r="146" spans="1:4" s="39" customFormat="1" ht="20" customHeight="1" x14ac:dyDescent="0.3">
      <c r="A146" s="40" t="s">
        <v>246</v>
      </c>
      <c r="B146" s="41">
        <v>48</v>
      </c>
      <c r="C146" s="42" t="s">
        <v>10</v>
      </c>
      <c r="D146" s="121"/>
    </row>
    <row r="147" spans="1:4" s="39" customFormat="1" ht="20" customHeight="1" x14ac:dyDescent="0.3">
      <c r="A147" s="40" t="s">
        <v>218</v>
      </c>
      <c r="B147" s="41">
        <v>300</v>
      </c>
      <c r="C147" s="42" t="s">
        <v>10</v>
      </c>
      <c r="D147" s="121"/>
    </row>
    <row r="148" spans="1:4" s="39" customFormat="1" ht="20" customHeight="1" x14ac:dyDescent="0.3">
      <c r="A148" s="40" t="s">
        <v>376</v>
      </c>
      <c r="B148" s="41">
        <v>550</v>
      </c>
      <c r="C148" s="42" t="s">
        <v>10</v>
      </c>
      <c r="D148" s="121"/>
    </row>
    <row r="149" spans="1:4" s="39" customFormat="1" ht="20" customHeight="1" x14ac:dyDescent="0.3">
      <c r="A149" s="40" t="s">
        <v>553</v>
      </c>
      <c r="B149" s="41">
        <v>450</v>
      </c>
      <c r="C149" s="42" t="s">
        <v>10</v>
      </c>
      <c r="D149" s="121"/>
    </row>
    <row r="150" spans="1:4" s="39" customFormat="1" ht="20" customHeight="1" x14ac:dyDescent="0.3">
      <c r="A150" s="40" t="s">
        <v>209</v>
      </c>
      <c r="B150" s="41">
        <v>200</v>
      </c>
      <c r="C150" s="42" t="s">
        <v>10</v>
      </c>
      <c r="D150" s="121"/>
    </row>
    <row r="151" spans="1:4" s="39" customFormat="1" ht="20" customHeight="1" x14ac:dyDescent="0.3">
      <c r="A151" s="40" t="s">
        <v>439</v>
      </c>
      <c r="B151" s="41">
        <v>1</v>
      </c>
      <c r="C151" s="42" t="s">
        <v>10</v>
      </c>
      <c r="D151" s="121"/>
    </row>
    <row r="152" spans="1:4" s="39" customFormat="1" ht="20" customHeight="1" x14ac:dyDescent="0.3">
      <c r="A152" s="40" t="s">
        <v>445</v>
      </c>
      <c r="B152" s="41">
        <v>550</v>
      </c>
      <c r="C152" s="42" t="s">
        <v>10</v>
      </c>
      <c r="D152" s="121"/>
    </row>
    <row r="153" spans="1:4" s="39" customFormat="1" ht="20" customHeight="1" x14ac:dyDescent="0.3">
      <c r="A153" s="40" t="s">
        <v>232</v>
      </c>
      <c r="B153" s="41">
        <v>360</v>
      </c>
      <c r="C153" s="42" t="s">
        <v>10</v>
      </c>
      <c r="D153" s="121"/>
    </row>
    <row r="154" spans="1:4" s="39" customFormat="1" ht="20" customHeight="1" x14ac:dyDescent="0.3">
      <c r="A154" s="40" t="s">
        <v>224</v>
      </c>
      <c r="B154" s="41">
        <v>80</v>
      </c>
      <c r="C154" s="42" t="s">
        <v>10</v>
      </c>
      <c r="D154" s="121"/>
    </row>
    <row r="155" spans="1:4" s="39" customFormat="1" ht="20" customHeight="1" x14ac:dyDescent="0.3">
      <c r="A155" s="40" t="s">
        <v>210</v>
      </c>
      <c r="B155" s="41">
        <v>6</v>
      </c>
      <c r="C155" s="42" t="s">
        <v>59</v>
      </c>
      <c r="D155" s="121"/>
    </row>
    <row r="156" spans="1:4" s="39" customFormat="1" ht="20" customHeight="1" x14ac:dyDescent="0.3">
      <c r="A156" s="40" t="s">
        <v>239</v>
      </c>
      <c r="B156" s="41">
        <v>800</v>
      </c>
      <c r="C156" s="42" t="s">
        <v>10</v>
      </c>
      <c r="D156" s="121"/>
    </row>
    <row r="157" spans="1:4" s="39" customFormat="1" ht="20" customHeight="1" x14ac:dyDescent="0.3">
      <c r="A157" s="40" t="s">
        <v>237</v>
      </c>
      <c r="B157" s="41">
        <v>1000</v>
      </c>
      <c r="C157" s="42" t="s">
        <v>10</v>
      </c>
      <c r="D157" s="121"/>
    </row>
    <row r="158" spans="1:4" s="39" customFormat="1" ht="20" customHeight="1" x14ac:dyDescent="0.3">
      <c r="A158" s="40" t="s">
        <v>212</v>
      </c>
      <c r="B158" s="41">
        <v>500</v>
      </c>
      <c r="C158" s="42" t="s">
        <v>16</v>
      </c>
      <c r="D158" s="121"/>
    </row>
    <row r="159" spans="1:4" s="39" customFormat="1" ht="20" customHeight="1" x14ac:dyDescent="0.3">
      <c r="A159" s="36" t="s">
        <v>195</v>
      </c>
      <c r="B159" s="37">
        <v>320</v>
      </c>
      <c r="C159" s="38" t="s">
        <v>5</v>
      </c>
      <c r="D159" s="122" t="s">
        <v>533</v>
      </c>
    </row>
    <row r="160" spans="1:4" s="39" customFormat="1" ht="20" customHeight="1" x14ac:dyDescent="0.3">
      <c r="A160" s="36" t="s">
        <v>385</v>
      </c>
      <c r="B160" s="37">
        <v>99.9</v>
      </c>
      <c r="C160" s="38" t="s">
        <v>10</v>
      </c>
      <c r="D160" s="122"/>
    </row>
    <row r="161" spans="1:4" s="39" customFormat="1" ht="20" customHeight="1" x14ac:dyDescent="0.3">
      <c r="A161" s="36" t="s">
        <v>353</v>
      </c>
      <c r="B161" s="37">
        <v>667</v>
      </c>
      <c r="C161" s="38" t="s">
        <v>10</v>
      </c>
      <c r="D161" s="122"/>
    </row>
    <row r="162" spans="1:4" s="39" customFormat="1" ht="20" customHeight="1" x14ac:dyDescent="0.3">
      <c r="A162" s="36" t="s">
        <v>3</v>
      </c>
      <c r="B162" s="37">
        <v>625</v>
      </c>
      <c r="C162" s="38" t="s">
        <v>5</v>
      </c>
      <c r="D162" s="122"/>
    </row>
    <row r="163" spans="1:4" s="39" customFormat="1" ht="20" customHeight="1" x14ac:dyDescent="0.3">
      <c r="A163" s="36" t="s">
        <v>12</v>
      </c>
      <c r="B163" s="37">
        <v>5000</v>
      </c>
      <c r="C163" s="38" t="s">
        <v>5</v>
      </c>
      <c r="D163" s="122"/>
    </row>
    <row r="164" spans="1:4" s="39" customFormat="1" ht="20" customHeight="1" x14ac:dyDescent="0.3">
      <c r="A164" s="36" t="s">
        <v>51</v>
      </c>
      <c r="B164" s="37">
        <v>350</v>
      </c>
      <c r="C164" s="38" t="s">
        <v>5</v>
      </c>
      <c r="D164" s="122"/>
    </row>
    <row r="165" spans="1:4" s="39" customFormat="1" ht="20" customHeight="1" x14ac:dyDescent="0.3">
      <c r="A165" s="36" t="s">
        <v>149</v>
      </c>
      <c r="B165" s="37">
        <v>192</v>
      </c>
      <c r="C165" s="38" t="s">
        <v>5</v>
      </c>
      <c r="D165" s="122"/>
    </row>
    <row r="166" spans="1:4" s="39" customFormat="1" ht="20" customHeight="1" x14ac:dyDescent="0.3">
      <c r="A166" s="36" t="s">
        <v>166</v>
      </c>
      <c r="B166" s="37">
        <v>1000</v>
      </c>
      <c r="C166" s="38" t="s">
        <v>5</v>
      </c>
      <c r="D166" s="122"/>
    </row>
    <row r="167" spans="1:4" s="39" customFormat="1" ht="20" customHeight="1" x14ac:dyDescent="0.3">
      <c r="A167" s="36" t="s">
        <v>164</v>
      </c>
      <c r="B167" s="37">
        <v>24</v>
      </c>
      <c r="C167" s="38" t="s">
        <v>10</v>
      </c>
      <c r="D167" s="122"/>
    </row>
    <row r="168" spans="1:4" s="39" customFormat="1" ht="20" customHeight="1" x14ac:dyDescent="0.3">
      <c r="A168" s="40" t="s">
        <v>299</v>
      </c>
      <c r="B168" s="41">
        <v>50</v>
      </c>
      <c r="C168" s="42" t="s">
        <v>10</v>
      </c>
      <c r="D168" s="121" t="s">
        <v>534</v>
      </c>
    </row>
    <row r="169" spans="1:4" s="39" customFormat="1" ht="20" customHeight="1" x14ac:dyDescent="0.3">
      <c r="A169" s="40" t="s">
        <v>275</v>
      </c>
      <c r="B169" s="41">
        <v>16</v>
      </c>
      <c r="C169" s="42" t="s">
        <v>10</v>
      </c>
      <c r="D169" s="121"/>
    </row>
    <row r="170" spans="1:4" s="39" customFormat="1" ht="20" customHeight="1" x14ac:dyDescent="0.3">
      <c r="A170" s="40" t="s">
        <v>345</v>
      </c>
      <c r="B170" s="41">
        <v>1</v>
      </c>
      <c r="C170" s="42" t="s">
        <v>10</v>
      </c>
      <c r="D170" s="121"/>
    </row>
    <row r="171" spans="1:4" s="39" customFormat="1" ht="20" customHeight="1" x14ac:dyDescent="0.3">
      <c r="A171" s="40" t="s">
        <v>431</v>
      </c>
      <c r="B171" s="41">
        <v>0.999</v>
      </c>
      <c r="C171" s="42" t="s">
        <v>429</v>
      </c>
      <c r="D171" s="121"/>
    </row>
    <row r="172" spans="1:4" s="39" customFormat="1" ht="20" customHeight="1" x14ac:dyDescent="0.3">
      <c r="A172" s="40" t="s">
        <v>428</v>
      </c>
      <c r="B172" s="41">
        <v>0.999</v>
      </c>
      <c r="C172" s="42" t="s">
        <v>429</v>
      </c>
      <c r="D172" s="121"/>
    </row>
    <row r="173" spans="1:4" s="39" customFormat="1" ht="20" customHeight="1" x14ac:dyDescent="0.3">
      <c r="A173" s="40" t="s">
        <v>387</v>
      </c>
      <c r="B173" s="41">
        <v>1</v>
      </c>
      <c r="C173" s="42" t="s">
        <v>10</v>
      </c>
      <c r="D173" s="121"/>
    </row>
    <row r="174" spans="1:4" s="39" customFormat="1" ht="20" customHeight="1" x14ac:dyDescent="0.3">
      <c r="A174" s="40" t="s">
        <v>450</v>
      </c>
      <c r="B174" s="41">
        <v>0.999</v>
      </c>
      <c r="C174" s="42" t="s">
        <v>10</v>
      </c>
      <c r="D174" s="121"/>
    </row>
    <row r="175" spans="1:4" s="39" customFormat="1" ht="20" customHeight="1" x14ac:dyDescent="0.3">
      <c r="A175" s="40" t="s">
        <v>389</v>
      </c>
      <c r="B175" s="41">
        <v>3</v>
      </c>
      <c r="C175" s="42" t="s">
        <v>10</v>
      </c>
      <c r="D175" s="121"/>
    </row>
    <row r="176" spans="1:4" s="39" customFormat="1" ht="20" customHeight="1" x14ac:dyDescent="0.3">
      <c r="A176" s="40" t="s">
        <v>424</v>
      </c>
      <c r="B176" s="41">
        <v>1</v>
      </c>
      <c r="C176" s="42" t="s">
        <v>10</v>
      </c>
      <c r="D176" s="121"/>
    </row>
    <row r="177" spans="1:4" s="39" customFormat="1" ht="20" customHeight="1" x14ac:dyDescent="0.3">
      <c r="A177" s="40" t="s">
        <v>338</v>
      </c>
      <c r="B177" s="41">
        <v>25</v>
      </c>
      <c r="C177" s="42" t="s">
        <v>5</v>
      </c>
      <c r="D177" s="121"/>
    </row>
    <row r="178" spans="1:4" s="39" customFormat="1" ht="20" customHeight="1" x14ac:dyDescent="0.3">
      <c r="A178" s="40" t="s">
        <v>441</v>
      </c>
      <c r="B178" s="41">
        <v>1</v>
      </c>
      <c r="C178" s="42" t="s">
        <v>10</v>
      </c>
      <c r="D178" s="121"/>
    </row>
    <row r="179" spans="1:4" s="39" customFormat="1" ht="20" customHeight="1" x14ac:dyDescent="0.3">
      <c r="A179" s="40" t="s">
        <v>391</v>
      </c>
      <c r="B179" s="41">
        <v>4</v>
      </c>
      <c r="C179" s="42" t="s">
        <v>10</v>
      </c>
      <c r="D179" s="121"/>
    </row>
    <row r="180" spans="1:4" s="39" customFormat="1" ht="20" customHeight="1" x14ac:dyDescent="0.3">
      <c r="A180" s="40" t="s">
        <v>496</v>
      </c>
      <c r="B180" s="41">
        <v>4</v>
      </c>
      <c r="C180" s="42" t="s">
        <v>10</v>
      </c>
      <c r="D180" s="121"/>
    </row>
    <row r="181" spans="1:4" s="39" customFormat="1" ht="20" customHeight="1" x14ac:dyDescent="0.3">
      <c r="A181" s="36" t="s">
        <v>284</v>
      </c>
      <c r="B181" s="37">
        <v>8.0039999999999996</v>
      </c>
      <c r="C181" s="38" t="s">
        <v>130</v>
      </c>
      <c r="D181" s="119" t="s">
        <v>524</v>
      </c>
    </row>
    <row r="182" spans="1:4" s="39" customFormat="1" ht="20" customHeight="1" x14ac:dyDescent="0.3">
      <c r="A182" s="36" t="s">
        <v>265</v>
      </c>
      <c r="B182" s="37">
        <v>12</v>
      </c>
      <c r="C182" s="38" t="s">
        <v>130</v>
      </c>
      <c r="D182" s="119"/>
    </row>
    <row r="183" spans="1:4" s="39" customFormat="1" ht="20" customHeight="1" x14ac:dyDescent="0.3">
      <c r="A183" s="36" t="s">
        <v>82</v>
      </c>
      <c r="B183" s="37">
        <v>12</v>
      </c>
      <c r="C183" s="38" t="s">
        <v>7</v>
      </c>
      <c r="D183" s="119"/>
    </row>
    <row r="184" spans="1:4" s="39" customFormat="1" ht="20" customHeight="1" x14ac:dyDescent="0.3">
      <c r="A184" s="40" t="s">
        <v>397</v>
      </c>
      <c r="B184" s="41">
        <v>25</v>
      </c>
      <c r="C184" s="42" t="s">
        <v>10</v>
      </c>
      <c r="D184" s="121" t="s">
        <v>131</v>
      </c>
    </row>
    <row r="185" spans="1:4" s="39" customFormat="1" ht="20" customHeight="1" x14ac:dyDescent="0.3">
      <c r="A185" s="40" t="s">
        <v>395</v>
      </c>
      <c r="B185" s="41">
        <v>50</v>
      </c>
      <c r="C185" s="42" t="s">
        <v>10</v>
      </c>
      <c r="D185" s="121"/>
    </row>
    <row r="186" spans="1:4" s="39" customFormat="1" ht="20" customHeight="1" x14ac:dyDescent="0.3">
      <c r="A186" s="40" t="s">
        <v>554</v>
      </c>
      <c r="B186" s="41">
        <v>1</v>
      </c>
      <c r="C186" s="42" t="s">
        <v>10</v>
      </c>
      <c r="D186" s="121"/>
    </row>
    <row r="187" spans="1:4" s="39" customFormat="1" ht="20" customHeight="1" x14ac:dyDescent="0.3">
      <c r="A187" s="36" t="s">
        <v>521</v>
      </c>
      <c r="B187" s="37">
        <v>2</v>
      </c>
      <c r="C187" s="38" t="s">
        <v>75</v>
      </c>
      <c r="D187" s="38" t="s">
        <v>522</v>
      </c>
    </row>
    <row r="188" spans="1:4" s="39" customFormat="1" ht="20" customHeight="1" x14ac:dyDescent="0.3">
      <c r="A188" s="40" t="s">
        <v>509</v>
      </c>
      <c r="B188" s="41"/>
      <c r="C188" s="42"/>
      <c r="D188" s="121" t="s">
        <v>485</v>
      </c>
    </row>
    <row r="189" spans="1:4" s="39" customFormat="1" ht="20" customHeight="1" x14ac:dyDescent="0.3">
      <c r="A189" s="40" t="s">
        <v>128</v>
      </c>
      <c r="B189" s="41">
        <v>75</v>
      </c>
      <c r="C189" s="42" t="s">
        <v>16</v>
      </c>
      <c r="D189" s="121"/>
    </row>
    <row r="190" spans="1:4" s="39" customFormat="1" ht="20" customHeight="1" x14ac:dyDescent="0.3">
      <c r="A190" s="40" t="s">
        <v>412</v>
      </c>
      <c r="B190" s="41">
        <v>280</v>
      </c>
      <c r="C190" s="42" t="s">
        <v>10</v>
      </c>
      <c r="D190" s="121"/>
    </row>
    <row r="191" spans="1:4" s="39" customFormat="1" ht="20" customHeight="1" x14ac:dyDescent="0.3">
      <c r="A191" s="40" t="s">
        <v>68</v>
      </c>
      <c r="B191" s="41">
        <v>5</v>
      </c>
      <c r="C191" s="42" t="s">
        <v>70</v>
      </c>
      <c r="D191" s="121"/>
    </row>
    <row r="192" spans="1:4" s="39" customFormat="1" ht="20" customHeight="1" x14ac:dyDescent="0.3">
      <c r="A192" s="40" t="s">
        <v>72</v>
      </c>
      <c r="B192" s="41">
        <v>4</v>
      </c>
      <c r="C192" s="42" t="s">
        <v>70</v>
      </c>
      <c r="D192" s="121"/>
    </row>
    <row r="193" spans="1:4" s="39" customFormat="1" ht="20" customHeight="1" x14ac:dyDescent="0.3">
      <c r="A193" s="40" t="s">
        <v>508</v>
      </c>
      <c r="B193" s="41">
        <v>1</v>
      </c>
      <c r="C193" s="42" t="s">
        <v>507</v>
      </c>
      <c r="D193" s="121"/>
    </row>
    <row r="194" spans="1:4" s="39" customFormat="1" ht="20" customHeight="1" x14ac:dyDescent="0.3">
      <c r="A194" s="36" t="s">
        <v>380</v>
      </c>
      <c r="B194" s="37">
        <v>75</v>
      </c>
      <c r="C194" s="38" t="s">
        <v>10</v>
      </c>
      <c r="D194" s="38" t="s">
        <v>381</v>
      </c>
    </row>
    <row r="195" spans="1:4" s="39" customFormat="1" ht="20" customHeight="1" x14ac:dyDescent="0.3">
      <c r="A195" s="40" t="s">
        <v>325</v>
      </c>
      <c r="B195" s="41">
        <v>1</v>
      </c>
      <c r="C195" s="42" t="s">
        <v>90</v>
      </c>
      <c r="D195" s="121" t="s">
        <v>123</v>
      </c>
    </row>
    <row r="196" spans="1:4" s="39" customFormat="1" ht="20" customHeight="1" x14ac:dyDescent="0.3">
      <c r="A196" s="40" t="s">
        <v>332</v>
      </c>
      <c r="B196" s="41">
        <v>3</v>
      </c>
      <c r="C196" s="42" t="s">
        <v>10</v>
      </c>
      <c r="D196" s="121"/>
    </row>
    <row r="197" spans="1:4" s="39" customFormat="1" ht="20" customHeight="1" x14ac:dyDescent="0.3">
      <c r="A197" s="40" t="s">
        <v>418</v>
      </c>
      <c r="B197" s="41">
        <v>0.999</v>
      </c>
      <c r="C197" s="42" t="s">
        <v>10</v>
      </c>
      <c r="D197" s="121"/>
    </row>
    <row r="198" spans="1:4" s="39" customFormat="1" ht="20" customHeight="1" x14ac:dyDescent="0.3">
      <c r="A198" s="40" t="s">
        <v>422</v>
      </c>
      <c r="B198" s="41">
        <v>3.996</v>
      </c>
      <c r="C198" s="42" t="s">
        <v>10</v>
      </c>
      <c r="D198" s="121"/>
    </row>
    <row r="199" spans="1:4" s="39" customFormat="1" ht="20" customHeight="1" x14ac:dyDescent="0.3">
      <c r="A199" s="40" t="s">
        <v>420</v>
      </c>
      <c r="B199" s="41">
        <v>33.299999999999997</v>
      </c>
      <c r="C199" s="42" t="s">
        <v>10</v>
      </c>
      <c r="D199" s="121"/>
    </row>
    <row r="200" spans="1:4" s="39" customFormat="1" ht="20" customHeight="1" x14ac:dyDescent="0.3">
      <c r="A200" s="40" t="s">
        <v>122</v>
      </c>
      <c r="B200" s="41">
        <v>1</v>
      </c>
      <c r="C200" s="42" t="s">
        <v>10</v>
      </c>
      <c r="D200" s="121"/>
    </row>
    <row r="201" spans="1:4" s="39" customFormat="1" ht="20" customHeight="1" x14ac:dyDescent="0.3">
      <c r="A201" s="40" t="s">
        <v>327</v>
      </c>
      <c r="B201" s="41">
        <v>168</v>
      </c>
      <c r="C201" s="42" t="s">
        <v>10</v>
      </c>
      <c r="D201" s="121"/>
    </row>
    <row r="202" spans="1:4" s="39" customFormat="1" ht="20" customHeight="1" x14ac:dyDescent="0.3">
      <c r="A202" s="36" t="s">
        <v>629</v>
      </c>
      <c r="B202" s="37">
        <v>200</v>
      </c>
      <c r="C202" s="38" t="s">
        <v>16</v>
      </c>
      <c r="D202" s="122" t="s">
        <v>92</v>
      </c>
    </row>
    <row r="203" spans="1:4" s="39" customFormat="1" ht="20" customHeight="1" x14ac:dyDescent="0.3">
      <c r="A203" s="36" t="s">
        <v>193</v>
      </c>
      <c r="B203" s="37">
        <v>12</v>
      </c>
      <c r="C203" s="38" t="s">
        <v>10</v>
      </c>
      <c r="D203" s="122"/>
    </row>
    <row r="204" spans="1:4" s="39" customFormat="1" ht="20" customHeight="1" x14ac:dyDescent="0.3">
      <c r="A204" s="40" t="s">
        <v>329</v>
      </c>
      <c r="B204" s="41">
        <v>2</v>
      </c>
      <c r="C204" s="42" t="s">
        <v>10</v>
      </c>
      <c r="D204" s="121" t="s">
        <v>523</v>
      </c>
    </row>
    <row r="205" spans="1:4" s="39" customFormat="1" ht="20" customHeight="1" x14ac:dyDescent="0.3">
      <c r="A205" s="40" t="s">
        <v>334</v>
      </c>
      <c r="B205" s="41">
        <v>7</v>
      </c>
      <c r="C205" s="42" t="s">
        <v>10</v>
      </c>
      <c r="D205" s="121"/>
    </row>
    <row r="206" spans="1:4" s="39" customFormat="1" ht="20" customHeight="1" x14ac:dyDescent="0.3">
      <c r="A206" s="40" t="s">
        <v>336</v>
      </c>
      <c r="B206" s="41">
        <v>1</v>
      </c>
      <c r="C206" s="42" t="s">
        <v>10</v>
      </c>
      <c r="D206" s="121"/>
    </row>
    <row r="207" spans="1:4" s="39" customFormat="1" ht="20" customHeight="1" x14ac:dyDescent="0.3">
      <c r="A207" s="40" t="s">
        <v>340</v>
      </c>
      <c r="B207" s="41">
        <v>12</v>
      </c>
      <c r="C207" s="42" t="s">
        <v>10</v>
      </c>
      <c r="D207" s="121"/>
    </row>
    <row r="208" spans="1:4" s="39" customFormat="1" ht="20" customHeight="1" x14ac:dyDescent="0.3">
      <c r="A208" s="40" t="s">
        <v>342</v>
      </c>
      <c r="B208" s="41">
        <v>3</v>
      </c>
      <c r="C208" s="42" t="s">
        <v>10</v>
      </c>
      <c r="D208" s="121"/>
    </row>
    <row r="209" spans="1:4" s="39" customFormat="1" ht="20" customHeight="1" x14ac:dyDescent="0.3">
      <c r="A209" s="40" t="s">
        <v>383</v>
      </c>
      <c r="B209" s="41">
        <v>1</v>
      </c>
      <c r="C209" s="42" t="s">
        <v>10</v>
      </c>
      <c r="D209" s="121"/>
    </row>
    <row r="210" spans="1:4" s="39" customFormat="1" ht="20" customHeight="1" x14ac:dyDescent="0.3">
      <c r="A210" s="36" t="s">
        <v>443</v>
      </c>
      <c r="B210" s="37">
        <v>1</v>
      </c>
      <c r="C210" s="38" t="s">
        <v>10</v>
      </c>
      <c r="D210" s="119" t="s">
        <v>134</v>
      </c>
    </row>
    <row r="211" spans="1:4" s="39" customFormat="1" ht="20" customHeight="1" x14ac:dyDescent="0.3">
      <c r="A211" s="36" t="s">
        <v>301</v>
      </c>
      <c r="B211" s="37">
        <v>1</v>
      </c>
      <c r="C211" s="38" t="s">
        <v>10</v>
      </c>
      <c r="D211" s="119"/>
    </row>
    <row r="212" spans="1:4" s="39" customFormat="1" ht="20" customHeight="1" x14ac:dyDescent="0.3">
      <c r="A212" s="36" t="s">
        <v>125</v>
      </c>
      <c r="B212" s="37">
        <v>1</v>
      </c>
      <c r="C212" s="38" t="s">
        <v>10</v>
      </c>
      <c r="D212" s="119"/>
    </row>
    <row r="213" spans="1:4" s="39" customFormat="1" ht="20" customHeight="1" x14ac:dyDescent="0.3">
      <c r="A213" s="36" t="s">
        <v>133</v>
      </c>
      <c r="B213" s="37">
        <v>1</v>
      </c>
      <c r="C213" s="38" t="s">
        <v>10</v>
      </c>
      <c r="D213" s="119"/>
    </row>
    <row r="214" spans="1:4" s="39" customFormat="1" ht="20" customHeight="1" x14ac:dyDescent="0.3">
      <c r="A214" s="36" t="s">
        <v>414</v>
      </c>
      <c r="B214" s="37">
        <v>1</v>
      </c>
      <c r="C214" s="38" t="s">
        <v>10</v>
      </c>
      <c r="D214" s="119"/>
    </row>
    <row r="215" spans="1:4" s="39" customFormat="1" ht="20" customHeight="1" x14ac:dyDescent="0.3">
      <c r="A215" s="36" t="s">
        <v>426</v>
      </c>
      <c r="B215" s="37">
        <v>3.996</v>
      </c>
      <c r="C215" s="38" t="s">
        <v>10</v>
      </c>
      <c r="D215" s="119"/>
    </row>
    <row r="216" spans="1:4" s="39" customFormat="1" ht="20" customHeight="1" x14ac:dyDescent="0.3">
      <c r="A216" s="36" t="s">
        <v>474</v>
      </c>
      <c r="B216" s="37">
        <v>1</v>
      </c>
      <c r="C216" s="38" t="s">
        <v>10</v>
      </c>
      <c r="D216" s="119"/>
    </row>
    <row r="217" spans="1:4" s="39" customFormat="1" ht="20" customHeight="1" x14ac:dyDescent="0.3">
      <c r="A217" s="36" t="s">
        <v>307</v>
      </c>
      <c r="B217" s="37">
        <v>1</v>
      </c>
      <c r="C217" s="38" t="s">
        <v>10</v>
      </c>
      <c r="D217" s="119"/>
    </row>
    <row r="218" spans="1:4" s="39" customFormat="1" ht="20" customHeight="1" x14ac:dyDescent="0.3">
      <c r="A218" s="36" t="s">
        <v>136</v>
      </c>
      <c r="B218" s="37">
        <v>1</v>
      </c>
      <c r="C218" s="38" t="s">
        <v>10</v>
      </c>
      <c r="D218" s="119"/>
    </row>
  </sheetData>
  <mergeCells count="27">
    <mergeCell ref="D210:D218"/>
    <mergeCell ref="D181:D183"/>
    <mergeCell ref="D188:D193"/>
    <mergeCell ref="D204:D209"/>
    <mergeCell ref="D54:D60"/>
    <mergeCell ref="D114:D117"/>
    <mergeCell ref="D118:D121"/>
    <mergeCell ref="D142:D158"/>
    <mergeCell ref="D61:D68"/>
    <mergeCell ref="D159:D167"/>
    <mergeCell ref="D73:D81"/>
    <mergeCell ref="D109:D113"/>
    <mergeCell ref="D122:D141"/>
    <mergeCell ref="D195:D201"/>
    <mergeCell ref="D202:D203"/>
    <mergeCell ref="D3:D13"/>
    <mergeCell ref="D14:D26"/>
    <mergeCell ref="D184:D186"/>
    <mergeCell ref="D27:D39"/>
    <mergeCell ref="D40:D47"/>
    <mergeCell ref="D48:D53"/>
    <mergeCell ref="D82:D88"/>
    <mergeCell ref="D89:D93"/>
    <mergeCell ref="D94:D103"/>
    <mergeCell ref="D104:D108"/>
    <mergeCell ref="D69:D72"/>
    <mergeCell ref="D168:D180"/>
  </mergeCells>
  <pageMargins left="0.7" right="0.7" top="0.75" bottom="0.75" header="0.3" footer="0.3"/>
  <pageSetup scale="62"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8"/>
  <sheetViews>
    <sheetView showOutlineSymbols="0" showWhiteSpace="0" zoomScaleNormal="100" workbookViewId="0">
      <selection activeCell="F7" sqref="F7"/>
    </sheetView>
  </sheetViews>
  <sheetFormatPr defaultRowHeight="14" x14ac:dyDescent="0.3"/>
  <cols>
    <col min="1" max="1" width="36.83203125" customWidth="1"/>
    <col min="2" max="2" width="10" customWidth="1"/>
    <col min="3" max="3" width="8.83203125" bestFit="1" customWidth="1"/>
    <col min="4" max="4" width="18.5" customWidth="1"/>
  </cols>
  <sheetData>
    <row r="1" spans="1:4" ht="40" customHeight="1" x14ac:dyDescent="0.3">
      <c r="A1" s="1" t="s">
        <v>512</v>
      </c>
    </row>
    <row r="2" spans="1:4" s="4" customFormat="1" ht="31.5" customHeight="1" x14ac:dyDescent="0.3">
      <c r="A2" s="7" t="s">
        <v>482</v>
      </c>
      <c r="B2" s="5" t="s">
        <v>484</v>
      </c>
      <c r="C2" s="5" t="s">
        <v>0</v>
      </c>
      <c r="D2" s="9" t="s">
        <v>483</v>
      </c>
    </row>
    <row r="3" spans="1:4" s="4" customFormat="1" ht="20" customHeight="1" x14ac:dyDescent="0.3">
      <c r="A3" s="11" t="s">
        <v>191</v>
      </c>
      <c r="B3" s="12">
        <v>200</v>
      </c>
      <c r="C3" s="10" t="s">
        <v>10</v>
      </c>
      <c r="D3" s="124" t="s">
        <v>15</v>
      </c>
    </row>
    <row r="4" spans="1:4" s="4" customFormat="1" ht="20" customHeight="1" x14ac:dyDescent="0.3">
      <c r="A4" s="11" t="s">
        <v>143</v>
      </c>
      <c r="B4" s="12">
        <v>1500</v>
      </c>
      <c r="C4" s="10" t="s">
        <v>10</v>
      </c>
      <c r="D4" s="124"/>
    </row>
    <row r="5" spans="1:4" s="4" customFormat="1" ht="20" customHeight="1" x14ac:dyDescent="0.3">
      <c r="A5" s="11" t="s">
        <v>347</v>
      </c>
      <c r="B5" s="12">
        <v>100</v>
      </c>
      <c r="C5" s="10" t="s">
        <v>10</v>
      </c>
      <c r="D5" s="124"/>
    </row>
    <row r="6" spans="1:4" s="4" customFormat="1" ht="20" customHeight="1" x14ac:dyDescent="0.3">
      <c r="A6" s="11" t="s">
        <v>63</v>
      </c>
      <c r="B6" s="12">
        <v>2</v>
      </c>
      <c r="C6" s="10" t="s">
        <v>70</v>
      </c>
      <c r="D6" s="124"/>
    </row>
    <row r="7" spans="1:4" s="4" customFormat="1" ht="20" customHeight="1" x14ac:dyDescent="0.3">
      <c r="A7" s="11" t="s">
        <v>80</v>
      </c>
      <c r="B7" s="12">
        <v>1500</v>
      </c>
      <c r="C7" s="10" t="s">
        <v>16</v>
      </c>
      <c r="D7" s="124"/>
    </row>
    <row r="8" spans="1:4" s="4" customFormat="1" ht="20" customHeight="1" x14ac:dyDescent="0.3">
      <c r="A8" s="11" t="s">
        <v>349</v>
      </c>
      <c r="B8" s="12">
        <v>9.99</v>
      </c>
      <c r="C8" s="10" t="s">
        <v>130</v>
      </c>
      <c r="D8" s="124"/>
    </row>
    <row r="9" spans="1:4" s="4" customFormat="1" ht="20" customHeight="1" x14ac:dyDescent="0.3">
      <c r="A9" s="11" t="s">
        <v>183</v>
      </c>
      <c r="B9" s="12">
        <v>200</v>
      </c>
      <c r="C9" s="10" t="s">
        <v>10</v>
      </c>
      <c r="D9" s="124"/>
    </row>
    <row r="10" spans="1:4" s="4" customFormat="1" ht="20" customHeight="1" x14ac:dyDescent="0.3">
      <c r="A10" s="11" t="s">
        <v>49</v>
      </c>
      <c r="B10" s="12">
        <v>984</v>
      </c>
      <c r="C10" s="10" t="s">
        <v>16</v>
      </c>
      <c r="D10" s="124"/>
    </row>
    <row r="11" spans="1:4" s="4" customFormat="1" ht="20" customHeight="1" x14ac:dyDescent="0.3">
      <c r="A11" s="11" t="s">
        <v>14</v>
      </c>
      <c r="B11" s="12">
        <v>656</v>
      </c>
      <c r="C11" s="10" t="s">
        <v>16</v>
      </c>
      <c r="D11" s="124"/>
    </row>
    <row r="12" spans="1:4" s="4" customFormat="1" ht="20" customHeight="1" x14ac:dyDescent="0.3">
      <c r="A12" s="11" t="s">
        <v>226</v>
      </c>
      <c r="B12" s="12">
        <v>770</v>
      </c>
      <c r="C12" s="10" t="s">
        <v>16</v>
      </c>
      <c r="D12" s="124"/>
    </row>
    <row r="13" spans="1:4" s="4" customFormat="1" ht="20" customHeight="1" x14ac:dyDescent="0.3">
      <c r="A13" s="11" t="s">
        <v>98</v>
      </c>
      <c r="B13" s="12">
        <v>1300</v>
      </c>
      <c r="C13" s="10" t="s">
        <v>59</v>
      </c>
      <c r="D13" s="124"/>
    </row>
    <row r="14" spans="1:4" s="4" customFormat="1" ht="20" customHeight="1" x14ac:dyDescent="0.3">
      <c r="A14" s="13" t="s">
        <v>45</v>
      </c>
      <c r="B14" s="14">
        <v>1440</v>
      </c>
      <c r="C14" s="6" t="s">
        <v>10</v>
      </c>
      <c r="D14" s="123" t="s">
        <v>24</v>
      </c>
    </row>
    <row r="15" spans="1:4" s="4" customFormat="1" ht="20" customHeight="1" x14ac:dyDescent="0.3">
      <c r="A15" s="13" t="s">
        <v>41</v>
      </c>
      <c r="B15" s="14">
        <v>4600</v>
      </c>
      <c r="C15" s="6" t="s">
        <v>10</v>
      </c>
      <c r="D15" s="123"/>
    </row>
    <row r="16" spans="1:4" s="4" customFormat="1" ht="20" customHeight="1" x14ac:dyDescent="0.3">
      <c r="A16" s="13" t="s">
        <v>273</v>
      </c>
      <c r="B16" s="14">
        <v>1200</v>
      </c>
      <c r="C16" s="6" t="s">
        <v>10</v>
      </c>
      <c r="D16" s="123"/>
    </row>
    <row r="17" spans="1:4" s="4" customFormat="1" ht="20" customHeight="1" x14ac:dyDescent="0.3">
      <c r="A17" s="13" t="s">
        <v>118</v>
      </c>
      <c r="B17" s="14">
        <v>1500</v>
      </c>
      <c r="C17" s="6" t="s">
        <v>10</v>
      </c>
      <c r="D17" s="123"/>
    </row>
    <row r="18" spans="1:4" s="4" customFormat="1" ht="20" customHeight="1" x14ac:dyDescent="0.3">
      <c r="A18" s="13" t="s">
        <v>351</v>
      </c>
      <c r="B18" s="14">
        <v>10</v>
      </c>
      <c r="C18" s="6" t="s">
        <v>10</v>
      </c>
      <c r="D18" s="123"/>
    </row>
    <row r="19" spans="1:4" s="4" customFormat="1" ht="20" customHeight="1" x14ac:dyDescent="0.3">
      <c r="A19" s="13" t="s">
        <v>120</v>
      </c>
      <c r="B19" s="14">
        <v>2400</v>
      </c>
      <c r="C19" s="6" t="s">
        <v>10</v>
      </c>
      <c r="D19" s="123"/>
    </row>
    <row r="20" spans="1:4" s="4" customFormat="1" ht="20" customHeight="1" x14ac:dyDescent="0.3">
      <c r="A20" s="13" t="s">
        <v>47</v>
      </c>
      <c r="B20" s="14">
        <v>540</v>
      </c>
      <c r="C20" s="6" t="s">
        <v>10</v>
      </c>
      <c r="D20" s="123"/>
    </row>
    <row r="21" spans="1:4" s="4" customFormat="1" ht="20" customHeight="1" x14ac:dyDescent="0.3">
      <c r="A21" s="13" t="s">
        <v>29</v>
      </c>
      <c r="B21" s="14">
        <v>1800</v>
      </c>
      <c r="C21" s="6" t="s">
        <v>10</v>
      </c>
      <c r="D21" s="123"/>
    </row>
    <row r="22" spans="1:4" s="4" customFormat="1" ht="20" customHeight="1" x14ac:dyDescent="0.3">
      <c r="A22" s="13" t="s">
        <v>43</v>
      </c>
      <c r="B22" s="14">
        <v>1680</v>
      </c>
      <c r="C22" s="6" t="s">
        <v>10</v>
      </c>
      <c r="D22" s="123"/>
    </row>
    <row r="23" spans="1:4" s="4" customFormat="1" ht="20" customHeight="1" x14ac:dyDescent="0.3">
      <c r="A23" s="13" t="s">
        <v>234</v>
      </c>
      <c r="B23" s="14">
        <v>100</v>
      </c>
      <c r="C23" s="6" t="s">
        <v>10</v>
      </c>
      <c r="D23" s="123"/>
    </row>
    <row r="24" spans="1:4" s="4" customFormat="1" ht="20" customHeight="1" x14ac:dyDescent="0.3">
      <c r="A24" s="13" t="s">
        <v>74</v>
      </c>
      <c r="B24" s="14">
        <v>2</v>
      </c>
      <c r="C24" s="6" t="s">
        <v>75</v>
      </c>
      <c r="D24" s="123"/>
    </row>
    <row r="25" spans="1:4" s="4" customFormat="1" ht="20" customHeight="1" x14ac:dyDescent="0.3">
      <c r="A25" s="13" t="s">
        <v>23</v>
      </c>
      <c r="B25" s="14">
        <v>21</v>
      </c>
      <c r="C25" s="6" t="s">
        <v>10</v>
      </c>
      <c r="D25" s="123"/>
    </row>
    <row r="26" spans="1:4" s="4" customFormat="1" ht="20" customHeight="1" x14ac:dyDescent="0.3">
      <c r="A26" s="13" t="s">
        <v>78</v>
      </c>
      <c r="B26" s="14">
        <v>1650</v>
      </c>
      <c r="C26" s="6" t="s">
        <v>10</v>
      </c>
      <c r="D26" s="123"/>
    </row>
    <row r="27" spans="1:4" s="4" customFormat="1" ht="20" customHeight="1" x14ac:dyDescent="0.3">
      <c r="A27" s="11" t="s">
        <v>323</v>
      </c>
      <c r="B27" s="12">
        <v>2</v>
      </c>
      <c r="C27" s="10" t="s">
        <v>10</v>
      </c>
      <c r="D27" s="124" t="s">
        <v>35</v>
      </c>
    </row>
    <row r="28" spans="1:4" s="4" customFormat="1" ht="20" customHeight="1" x14ac:dyDescent="0.3">
      <c r="A28" s="11" t="s">
        <v>61</v>
      </c>
      <c r="B28" s="12">
        <v>450</v>
      </c>
      <c r="C28" s="10" t="s">
        <v>10</v>
      </c>
      <c r="D28" s="124"/>
    </row>
    <row r="29" spans="1:4" s="4" customFormat="1" ht="20" customHeight="1" x14ac:dyDescent="0.3">
      <c r="A29" s="11" t="s">
        <v>469</v>
      </c>
      <c r="B29" s="12">
        <v>4</v>
      </c>
      <c r="C29" s="10" t="s">
        <v>70</v>
      </c>
      <c r="D29" s="124"/>
    </row>
    <row r="30" spans="1:4" s="4" customFormat="1" ht="20" customHeight="1" x14ac:dyDescent="0.3">
      <c r="A30" s="11" t="s">
        <v>201</v>
      </c>
      <c r="B30" s="12">
        <v>32</v>
      </c>
      <c r="C30" s="10" t="s">
        <v>10</v>
      </c>
      <c r="D30" s="124"/>
    </row>
    <row r="31" spans="1:4" s="4" customFormat="1" ht="20" customHeight="1" x14ac:dyDescent="0.3">
      <c r="A31" s="11" t="s">
        <v>34</v>
      </c>
      <c r="B31" s="12">
        <v>1200</v>
      </c>
      <c r="C31" s="10" t="s">
        <v>10</v>
      </c>
      <c r="D31" s="124"/>
    </row>
    <row r="32" spans="1:4" s="4" customFormat="1" ht="20" customHeight="1" x14ac:dyDescent="0.3">
      <c r="A32" s="11" t="s">
        <v>355</v>
      </c>
      <c r="B32" s="12">
        <v>624.375</v>
      </c>
      <c r="C32" s="10" t="s">
        <v>10</v>
      </c>
      <c r="D32" s="124"/>
    </row>
    <row r="33" spans="1:4" s="4" customFormat="1" ht="20" customHeight="1" x14ac:dyDescent="0.3">
      <c r="A33" s="11" t="s">
        <v>170</v>
      </c>
      <c r="B33" s="12">
        <v>1</v>
      </c>
      <c r="C33" s="10" t="s">
        <v>70</v>
      </c>
      <c r="D33" s="124"/>
    </row>
    <row r="34" spans="1:4" s="4" customFormat="1" ht="20" customHeight="1" x14ac:dyDescent="0.3">
      <c r="A34" s="11" t="s">
        <v>177</v>
      </c>
      <c r="B34" s="12">
        <v>24</v>
      </c>
      <c r="C34" s="10" t="s">
        <v>10</v>
      </c>
      <c r="D34" s="124"/>
    </row>
    <row r="35" spans="1:4" s="4" customFormat="1" ht="20" customHeight="1" x14ac:dyDescent="0.3">
      <c r="A35" s="11" t="s">
        <v>181</v>
      </c>
      <c r="B35" s="12">
        <v>30</v>
      </c>
      <c r="C35" s="10" t="s">
        <v>10</v>
      </c>
      <c r="D35" s="124"/>
    </row>
    <row r="36" spans="1:4" s="4" customFormat="1" ht="20" customHeight="1" x14ac:dyDescent="0.3">
      <c r="A36" s="11" t="s">
        <v>188</v>
      </c>
      <c r="B36" s="12">
        <v>100</v>
      </c>
      <c r="C36" s="10" t="s">
        <v>10</v>
      </c>
      <c r="D36" s="124"/>
    </row>
    <row r="37" spans="1:4" s="4" customFormat="1" ht="20" customHeight="1" x14ac:dyDescent="0.3">
      <c r="A37" s="11" t="s">
        <v>448</v>
      </c>
      <c r="B37" s="12">
        <v>33.299999999999997</v>
      </c>
      <c r="C37" s="10" t="s">
        <v>10</v>
      </c>
      <c r="D37" s="124"/>
    </row>
    <row r="38" spans="1:4" s="4" customFormat="1" ht="20" customHeight="1" x14ac:dyDescent="0.3">
      <c r="A38" s="11" t="s">
        <v>446</v>
      </c>
      <c r="B38" s="12">
        <v>333</v>
      </c>
      <c r="C38" s="10" t="s">
        <v>10</v>
      </c>
      <c r="D38" s="124"/>
    </row>
    <row r="39" spans="1:4" s="4" customFormat="1" ht="20" customHeight="1" x14ac:dyDescent="0.3">
      <c r="A39" s="11" t="s">
        <v>378</v>
      </c>
      <c r="B39" s="12">
        <v>150</v>
      </c>
      <c r="C39" s="10" t="s">
        <v>10</v>
      </c>
      <c r="D39" s="124"/>
    </row>
    <row r="40" spans="1:4" s="4" customFormat="1" ht="20" customHeight="1" x14ac:dyDescent="0.3">
      <c r="A40" s="13" t="s">
        <v>108</v>
      </c>
      <c r="B40" s="14">
        <v>100</v>
      </c>
      <c r="C40" s="6" t="s">
        <v>10</v>
      </c>
      <c r="D40" s="123" t="s">
        <v>66</v>
      </c>
    </row>
    <row r="41" spans="1:4" s="4" customFormat="1" ht="20" customHeight="1" x14ac:dyDescent="0.3">
      <c r="A41" s="13" t="s">
        <v>100</v>
      </c>
      <c r="B41" s="14">
        <v>2000</v>
      </c>
      <c r="C41" s="6" t="s">
        <v>10</v>
      </c>
      <c r="D41" s="123"/>
    </row>
    <row r="42" spans="1:4" s="4" customFormat="1" ht="20" customHeight="1" x14ac:dyDescent="0.3">
      <c r="A42" s="13" t="s">
        <v>357</v>
      </c>
      <c r="B42" s="14">
        <v>100</v>
      </c>
      <c r="C42" s="6" t="s">
        <v>10</v>
      </c>
      <c r="D42" s="123"/>
    </row>
    <row r="43" spans="1:4" s="4" customFormat="1" ht="20" customHeight="1" x14ac:dyDescent="0.3">
      <c r="A43" s="13" t="s">
        <v>65</v>
      </c>
      <c r="B43" s="14">
        <v>2000</v>
      </c>
      <c r="C43" s="6" t="s">
        <v>10</v>
      </c>
      <c r="D43" s="123"/>
    </row>
    <row r="44" spans="1:4" s="4" customFormat="1" ht="20" customHeight="1" x14ac:dyDescent="0.3">
      <c r="A44" s="13" t="s">
        <v>172</v>
      </c>
      <c r="B44" s="14">
        <v>32</v>
      </c>
      <c r="C44" s="6" t="s">
        <v>10</v>
      </c>
      <c r="D44" s="123"/>
    </row>
    <row r="45" spans="1:4" s="4" customFormat="1" ht="20" customHeight="1" x14ac:dyDescent="0.3">
      <c r="A45" s="13" t="s">
        <v>94</v>
      </c>
      <c r="B45" s="14">
        <v>1000</v>
      </c>
      <c r="C45" s="6" t="s">
        <v>10</v>
      </c>
      <c r="D45" s="123"/>
    </row>
    <row r="46" spans="1:4" s="4" customFormat="1" ht="20" customHeight="1" x14ac:dyDescent="0.3">
      <c r="A46" s="13" t="s">
        <v>96</v>
      </c>
      <c r="B46" s="14">
        <v>400</v>
      </c>
      <c r="C46" s="6" t="s">
        <v>10</v>
      </c>
      <c r="D46" s="123"/>
    </row>
    <row r="47" spans="1:4" s="4" customFormat="1" ht="20" customHeight="1" x14ac:dyDescent="0.3">
      <c r="A47" s="13" t="s">
        <v>168</v>
      </c>
      <c r="B47" s="14">
        <v>249.75</v>
      </c>
      <c r="C47" s="6" t="s">
        <v>10</v>
      </c>
      <c r="D47" s="123"/>
    </row>
    <row r="48" spans="1:4" s="4" customFormat="1" ht="20" customHeight="1" x14ac:dyDescent="0.3">
      <c r="A48" s="11" t="s">
        <v>309</v>
      </c>
      <c r="B48" s="12">
        <v>150</v>
      </c>
      <c r="C48" s="10" t="s">
        <v>10</v>
      </c>
      <c r="D48" s="124" t="s">
        <v>228</v>
      </c>
    </row>
    <row r="49" spans="1:4" s="4" customFormat="1" ht="20" customHeight="1" x14ac:dyDescent="0.3">
      <c r="A49" s="11" t="s">
        <v>314</v>
      </c>
      <c r="B49" s="12">
        <v>400</v>
      </c>
      <c r="C49" s="10" t="s">
        <v>10</v>
      </c>
      <c r="D49" s="124"/>
    </row>
    <row r="50" spans="1:4" s="4" customFormat="1" ht="20" customHeight="1" x14ac:dyDescent="0.3">
      <c r="A50" s="11" t="s">
        <v>227</v>
      </c>
      <c r="B50" s="12">
        <v>12</v>
      </c>
      <c r="C50" s="10" t="s">
        <v>10</v>
      </c>
      <c r="D50" s="124"/>
    </row>
    <row r="51" spans="1:4" s="4" customFormat="1" ht="20" customHeight="1" x14ac:dyDescent="0.3">
      <c r="A51" s="11" t="s">
        <v>290</v>
      </c>
      <c r="B51" s="12">
        <v>10</v>
      </c>
      <c r="C51" s="10" t="s">
        <v>10</v>
      </c>
      <c r="D51" s="124"/>
    </row>
    <row r="52" spans="1:4" s="4" customFormat="1" ht="20" customHeight="1" x14ac:dyDescent="0.3">
      <c r="A52" s="11" t="s">
        <v>292</v>
      </c>
      <c r="B52" s="12">
        <v>36</v>
      </c>
      <c r="C52" s="10" t="s">
        <v>10</v>
      </c>
      <c r="D52" s="124"/>
    </row>
    <row r="53" spans="1:4" s="4" customFormat="1" ht="20" customHeight="1" x14ac:dyDescent="0.3">
      <c r="A53" s="11" t="s">
        <v>294</v>
      </c>
      <c r="B53" s="12">
        <v>45</v>
      </c>
      <c r="C53" s="10" t="s">
        <v>10</v>
      </c>
      <c r="D53" s="124"/>
    </row>
    <row r="54" spans="1:4" s="4" customFormat="1" ht="20" customHeight="1" x14ac:dyDescent="0.3">
      <c r="A54" s="13" t="s">
        <v>359</v>
      </c>
      <c r="B54" s="14">
        <v>99.9</v>
      </c>
      <c r="C54" s="6" t="s">
        <v>10</v>
      </c>
      <c r="D54" s="123" t="s">
        <v>106</v>
      </c>
    </row>
    <row r="55" spans="1:4" s="4" customFormat="1" ht="20" customHeight="1" x14ac:dyDescent="0.3">
      <c r="A55" s="13" t="s">
        <v>361</v>
      </c>
      <c r="B55" s="14">
        <v>3</v>
      </c>
      <c r="C55" s="6" t="s">
        <v>10</v>
      </c>
      <c r="D55" s="123"/>
    </row>
    <row r="56" spans="1:4" s="4" customFormat="1" ht="20" customHeight="1" x14ac:dyDescent="0.3">
      <c r="A56" s="13" t="s">
        <v>203</v>
      </c>
      <c r="B56" s="14">
        <v>32</v>
      </c>
      <c r="C56" s="6" t="s">
        <v>10</v>
      </c>
      <c r="D56" s="123"/>
    </row>
    <row r="57" spans="1:4" s="4" customFormat="1" ht="20" customHeight="1" x14ac:dyDescent="0.3">
      <c r="A57" s="13" t="s">
        <v>159</v>
      </c>
      <c r="B57" s="14">
        <v>30</v>
      </c>
      <c r="C57" s="6" t="s">
        <v>10</v>
      </c>
      <c r="D57" s="123"/>
    </row>
    <row r="58" spans="1:4" s="4" customFormat="1" ht="20" customHeight="1" x14ac:dyDescent="0.3">
      <c r="A58" s="13" t="s">
        <v>105</v>
      </c>
      <c r="B58" s="14">
        <v>1</v>
      </c>
      <c r="C58" s="6" t="s">
        <v>10</v>
      </c>
      <c r="D58" s="123"/>
    </row>
    <row r="59" spans="1:4" s="4" customFormat="1" ht="20" customHeight="1" x14ac:dyDescent="0.3">
      <c r="A59" s="13" t="s">
        <v>179</v>
      </c>
      <c r="B59" s="14">
        <v>36</v>
      </c>
      <c r="C59" s="6" t="s">
        <v>10</v>
      </c>
      <c r="D59" s="123"/>
    </row>
    <row r="60" spans="1:4" s="4" customFormat="1" ht="20" customHeight="1" x14ac:dyDescent="0.3">
      <c r="A60" s="13" t="s">
        <v>369</v>
      </c>
      <c r="B60" s="14">
        <v>1</v>
      </c>
      <c r="C60" s="6" t="s">
        <v>130</v>
      </c>
      <c r="D60" s="123"/>
    </row>
    <row r="61" spans="1:4" s="4" customFormat="1" ht="20" customHeight="1" x14ac:dyDescent="0.3">
      <c r="A61" s="11" t="s">
        <v>116</v>
      </c>
      <c r="B61" s="12">
        <v>60</v>
      </c>
      <c r="C61" s="10" t="s">
        <v>10</v>
      </c>
      <c r="D61" s="124" t="s">
        <v>54</v>
      </c>
    </row>
    <row r="62" spans="1:4" s="4" customFormat="1" ht="20" customHeight="1" x14ac:dyDescent="0.3">
      <c r="A62" s="11" t="s">
        <v>114</v>
      </c>
      <c r="B62" s="12">
        <v>50</v>
      </c>
      <c r="C62" s="10" t="s">
        <v>10</v>
      </c>
      <c r="D62" s="124"/>
    </row>
    <row r="63" spans="1:4" s="4" customFormat="1" ht="20" customHeight="1" x14ac:dyDescent="0.3">
      <c r="A63" s="11" t="s">
        <v>53</v>
      </c>
      <c r="B63" s="12">
        <v>30</v>
      </c>
      <c r="C63" s="10" t="s">
        <v>10</v>
      </c>
      <c r="D63" s="124"/>
    </row>
    <row r="64" spans="1:4" s="4" customFormat="1" ht="20" customHeight="1" x14ac:dyDescent="0.3">
      <c r="A64" s="11" t="s">
        <v>56</v>
      </c>
      <c r="B64" s="12">
        <v>32</v>
      </c>
      <c r="C64" s="10" t="s">
        <v>10</v>
      </c>
      <c r="D64" s="124"/>
    </row>
    <row r="65" spans="1:4" s="4" customFormat="1" ht="20" customHeight="1" x14ac:dyDescent="0.3">
      <c r="A65" s="11" t="s">
        <v>89</v>
      </c>
      <c r="B65" s="12">
        <v>36</v>
      </c>
      <c r="C65" s="10" t="s">
        <v>90</v>
      </c>
      <c r="D65" s="124"/>
    </row>
    <row r="66" spans="1:4" s="4" customFormat="1" ht="20" customHeight="1" x14ac:dyDescent="0.3">
      <c r="A66" s="13" t="s">
        <v>363</v>
      </c>
      <c r="B66" s="14">
        <v>50</v>
      </c>
      <c r="C66" s="6" t="s">
        <v>10</v>
      </c>
      <c r="D66" s="123" t="s">
        <v>139</v>
      </c>
    </row>
    <row r="67" spans="1:4" s="4" customFormat="1" ht="20" customHeight="1" x14ac:dyDescent="0.3">
      <c r="A67" s="13" t="s">
        <v>493</v>
      </c>
      <c r="B67" s="14">
        <v>3.996</v>
      </c>
      <c r="C67" s="6" t="s">
        <v>10</v>
      </c>
      <c r="D67" s="123"/>
    </row>
    <row r="68" spans="1:4" s="4" customFormat="1" ht="20" customHeight="1" x14ac:dyDescent="0.3">
      <c r="A68" s="13" t="s">
        <v>197</v>
      </c>
      <c r="B68" s="14">
        <v>6</v>
      </c>
      <c r="C68" s="6" t="s">
        <v>10</v>
      </c>
      <c r="D68" s="123"/>
    </row>
    <row r="69" spans="1:4" s="4" customFormat="1" ht="20" customHeight="1" x14ac:dyDescent="0.3">
      <c r="A69" s="13" t="s">
        <v>365</v>
      </c>
      <c r="B69" s="14">
        <v>33.299999999999997</v>
      </c>
      <c r="C69" s="6" t="s">
        <v>10</v>
      </c>
      <c r="D69" s="123"/>
    </row>
    <row r="70" spans="1:4" s="4" customFormat="1" ht="20" customHeight="1" x14ac:dyDescent="0.3">
      <c r="A70" s="13" t="s">
        <v>151</v>
      </c>
      <c r="B70" s="14">
        <v>4</v>
      </c>
      <c r="C70" s="6" t="s">
        <v>10</v>
      </c>
      <c r="D70" s="123"/>
    </row>
    <row r="71" spans="1:4" s="4" customFormat="1" ht="20" customHeight="1" x14ac:dyDescent="0.3">
      <c r="A71" s="13" t="s">
        <v>153</v>
      </c>
      <c r="B71" s="14">
        <v>150</v>
      </c>
      <c r="C71" s="6" t="s">
        <v>10</v>
      </c>
      <c r="D71" s="123"/>
    </row>
    <row r="72" spans="1:4" s="4" customFormat="1" ht="20" customHeight="1" x14ac:dyDescent="0.3">
      <c r="A72" s="13" t="s">
        <v>155</v>
      </c>
      <c r="B72" s="14">
        <v>144</v>
      </c>
      <c r="C72" s="6" t="s">
        <v>10</v>
      </c>
      <c r="D72" s="123"/>
    </row>
    <row r="73" spans="1:4" s="4" customFormat="1" ht="20" customHeight="1" x14ac:dyDescent="0.3">
      <c r="A73" s="13" t="s">
        <v>627</v>
      </c>
      <c r="B73" s="14">
        <v>10</v>
      </c>
      <c r="C73" s="6" t="s">
        <v>10</v>
      </c>
      <c r="D73" s="123"/>
    </row>
    <row r="74" spans="1:4" s="4" customFormat="1" ht="20" customHeight="1" x14ac:dyDescent="0.3">
      <c r="A74" s="13" t="s">
        <v>138</v>
      </c>
      <c r="B74" s="14">
        <v>18</v>
      </c>
      <c r="C74" s="6" t="s">
        <v>10</v>
      </c>
      <c r="D74" s="123"/>
    </row>
    <row r="75" spans="1:4" s="4" customFormat="1" ht="20" customHeight="1" x14ac:dyDescent="0.3">
      <c r="A75" s="13" t="s">
        <v>199</v>
      </c>
      <c r="B75" s="14">
        <v>30</v>
      </c>
      <c r="C75" s="6" t="s">
        <v>10</v>
      </c>
      <c r="D75" s="123"/>
    </row>
    <row r="76" spans="1:4" s="4" customFormat="1" ht="20" customHeight="1" x14ac:dyDescent="0.3">
      <c r="A76" s="11" t="s">
        <v>112</v>
      </c>
      <c r="B76" s="12">
        <v>1000</v>
      </c>
      <c r="C76" s="10" t="s">
        <v>10</v>
      </c>
      <c r="D76" s="124" t="s">
        <v>27</v>
      </c>
    </row>
    <row r="77" spans="1:4" s="4" customFormat="1" ht="20" customHeight="1" x14ac:dyDescent="0.3">
      <c r="A77" s="11" t="s">
        <v>26</v>
      </c>
      <c r="B77" s="12">
        <v>40</v>
      </c>
      <c r="C77" s="10" t="s">
        <v>10</v>
      </c>
      <c r="D77" s="124"/>
    </row>
    <row r="78" spans="1:4" s="4" customFormat="1" ht="20" customHeight="1" x14ac:dyDescent="0.3">
      <c r="A78" s="11" t="s">
        <v>367</v>
      </c>
      <c r="B78" s="12">
        <v>100</v>
      </c>
      <c r="C78" s="10" t="s">
        <v>10</v>
      </c>
      <c r="D78" s="124"/>
    </row>
    <row r="79" spans="1:4" s="4" customFormat="1" ht="20" customHeight="1" x14ac:dyDescent="0.3">
      <c r="A79" s="11" t="s">
        <v>147</v>
      </c>
      <c r="B79" s="12">
        <v>1000</v>
      </c>
      <c r="C79" s="10" t="s">
        <v>10</v>
      </c>
      <c r="D79" s="124"/>
    </row>
    <row r="80" spans="1:4" s="4" customFormat="1" ht="20" customHeight="1" x14ac:dyDescent="0.3">
      <c r="A80" s="11" t="s">
        <v>161</v>
      </c>
      <c r="B80" s="12">
        <v>1500</v>
      </c>
      <c r="C80" s="10" t="s">
        <v>10</v>
      </c>
      <c r="D80" s="124"/>
    </row>
    <row r="81" spans="1:4" s="4" customFormat="1" ht="20" customHeight="1" x14ac:dyDescent="0.3">
      <c r="A81" s="13" t="s">
        <v>371</v>
      </c>
      <c r="B81" s="14">
        <v>90</v>
      </c>
      <c r="C81" s="6" t="s">
        <v>10</v>
      </c>
      <c r="D81" s="123" t="s">
        <v>32</v>
      </c>
    </row>
    <row r="82" spans="1:4" s="4" customFormat="1" ht="20" customHeight="1" x14ac:dyDescent="0.3">
      <c r="A82" s="13" t="s">
        <v>416</v>
      </c>
      <c r="B82" s="14">
        <v>300</v>
      </c>
      <c r="C82" s="6" t="s">
        <v>10</v>
      </c>
      <c r="D82" s="123"/>
    </row>
    <row r="83" spans="1:4" s="4" customFormat="1" ht="20" customHeight="1" x14ac:dyDescent="0.3">
      <c r="A83" s="13" t="s">
        <v>145</v>
      </c>
      <c r="B83" s="14">
        <v>400</v>
      </c>
      <c r="C83" s="6" t="s">
        <v>10</v>
      </c>
      <c r="D83" s="123"/>
    </row>
    <row r="84" spans="1:4" s="4" customFormat="1" ht="20" customHeight="1" x14ac:dyDescent="0.3">
      <c r="A84" s="13" t="s">
        <v>31</v>
      </c>
      <c r="B84" s="14">
        <v>100</v>
      </c>
      <c r="C84" s="6" t="s">
        <v>10</v>
      </c>
      <c r="D84" s="123"/>
    </row>
    <row r="85" spans="1:4" s="4" customFormat="1" ht="20" customHeight="1" x14ac:dyDescent="0.3">
      <c r="A85" s="13" t="s">
        <v>467</v>
      </c>
      <c r="B85" s="14">
        <v>100</v>
      </c>
      <c r="C85" s="6" t="s">
        <v>10</v>
      </c>
      <c r="D85" s="123"/>
    </row>
    <row r="86" spans="1:4" s="4" customFormat="1" ht="20" customHeight="1" x14ac:dyDescent="0.3">
      <c r="A86" s="11" t="s">
        <v>288</v>
      </c>
      <c r="B86" s="12">
        <v>30</v>
      </c>
      <c r="C86" s="10" t="s">
        <v>10</v>
      </c>
      <c r="D86" s="124" t="s">
        <v>255</v>
      </c>
    </row>
    <row r="87" spans="1:4" s="4" customFormat="1" ht="20" customHeight="1" x14ac:dyDescent="0.3">
      <c r="A87" s="11" t="s">
        <v>286</v>
      </c>
      <c r="B87" s="12">
        <v>24</v>
      </c>
      <c r="C87" s="10" t="s">
        <v>85</v>
      </c>
      <c r="D87" s="124"/>
    </row>
    <row r="88" spans="1:4" s="4" customFormat="1" ht="20" customHeight="1" x14ac:dyDescent="0.3">
      <c r="A88" s="11" t="s">
        <v>258</v>
      </c>
      <c r="B88" s="12">
        <v>100</v>
      </c>
      <c r="C88" s="10" t="s">
        <v>10</v>
      </c>
      <c r="D88" s="124"/>
    </row>
    <row r="89" spans="1:4" s="4" customFormat="1" ht="20" customHeight="1" x14ac:dyDescent="0.3">
      <c r="A89" s="11" t="s">
        <v>256</v>
      </c>
      <c r="B89" s="12">
        <v>6</v>
      </c>
      <c r="C89" s="10" t="s">
        <v>10</v>
      </c>
      <c r="D89" s="124"/>
    </row>
    <row r="90" spans="1:4" s="4" customFormat="1" ht="20" customHeight="1" x14ac:dyDescent="0.3">
      <c r="A90" s="13" t="s">
        <v>18</v>
      </c>
      <c r="B90" s="14">
        <v>800</v>
      </c>
      <c r="C90" s="6" t="s">
        <v>10</v>
      </c>
      <c r="D90" s="123" t="s">
        <v>9</v>
      </c>
    </row>
    <row r="91" spans="1:4" s="4" customFormat="1" ht="20" customHeight="1" x14ac:dyDescent="0.3">
      <c r="A91" s="13" t="s">
        <v>157</v>
      </c>
      <c r="B91" s="14">
        <v>60</v>
      </c>
      <c r="C91" s="6" t="s">
        <v>10</v>
      </c>
      <c r="D91" s="123"/>
    </row>
    <row r="92" spans="1:4" s="4" customFormat="1" ht="20" customHeight="1" x14ac:dyDescent="0.3">
      <c r="A92" s="13" t="s">
        <v>86</v>
      </c>
      <c r="B92" s="14">
        <v>240</v>
      </c>
      <c r="C92" s="6" t="s">
        <v>10</v>
      </c>
      <c r="D92" s="123"/>
    </row>
    <row r="93" spans="1:4" s="4" customFormat="1" ht="20" customHeight="1" x14ac:dyDescent="0.3">
      <c r="A93" s="13" t="s">
        <v>8</v>
      </c>
      <c r="B93" s="14">
        <v>240</v>
      </c>
      <c r="C93" s="6" t="s">
        <v>10</v>
      </c>
      <c r="D93" s="123"/>
    </row>
    <row r="94" spans="1:4" s="4" customFormat="1" ht="20" customHeight="1" x14ac:dyDescent="0.3">
      <c r="A94" s="11" t="s">
        <v>248</v>
      </c>
      <c r="B94" s="12">
        <v>192</v>
      </c>
      <c r="C94" s="10" t="s">
        <v>10</v>
      </c>
      <c r="D94" s="124" t="s">
        <v>186</v>
      </c>
    </row>
    <row r="95" spans="1:4" s="4" customFormat="1" ht="20" customHeight="1" x14ac:dyDescent="0.3">
      <c r="A95" s="11" t="s">
        <v>185</v>
      </c>
      <c r="B95" s="12">
        <v>2</v>
      </c>
      <c r="C95" s="10" t="s">
        <v>130</v>
      </c>
      <c r="D95" s="124"/>
    </row>
    <row r="96" spans="1:4" s="4" customFormat="1" ht="20" customHeight="1" x14ac:dyDescent="0.3">
      <c r="A96" s="11" t="s">
        <v>504</v>
      </c>
      <c r="B96" s="12">
        <v>750</v>
      </c>
      <c r="C96" s="10" t="s">
        <v>10</v>
      </c>
      <c r="D96" s="124"/>
    </row>
    <row r="97" spans="1:4" s="4" customFormat="1" ht="20" customHeight="1" x14ac:dyDescent="0.3">
      <c r="A97" s="11" t="s">
        <v>222</v>
      </c>
      <c r="B97" s="12">
        <v>300</v>
      </c>
      <c r="C97" s="10" t="s">
        <v>10</v>
      </c>
      <c r="D97" s="124"/>
    </row>
    <row r="98" spans="1:4" s="4" customFormat="1" ht="20" customHeight="1" x14ac:dyDescent="0.3">
      <c r="A98" s="11" t="s">
        <v>246</v>
      </c>
      <c r="B98" s="12">
        <v>48</v>
      </c>
      <c r="C98" s="10" t="s">
        <v>10</v>
      </c>
      <c r="D98" s="124"/>
    </row>
    <row r="99" spans="1:4" s="4" customFormat="1" ht="20" customHeight="1" x14ac:dyDescent="0.3">
      <c r="A99" s="11" t="s">
        <v>218</v>
      </c>
      <c r="B99" s="12">
        <v>300</v>
      </c>
      <c r="C99" s="10" t="s">
        <v>10</v>
      </c>
      <c r="D99" s="124"/>
    </row>
    <row r="100" spans="1:4" s="4" customFormat="1" ht="20" customHeight="1" x14ac:dyDescent="0.3">
      <c r="A100" s="11" t="s">
        <v>376</v>
      </c>
      <c r="B100" s="12">
        <v>550</v>
      </c>
      <c r="C100" s="10" t="s">
        <v>10</v>
      </c>
      <c r="D100" s="124"/>
    </row>
    <row r="101" spans="1:4" s="4" customFormat="1" ht="20" customHeight="1" x14ac:dyDescent="0.3">
      <c r="A101" s="11" t="s">
        <v>553</v>
      </c>
      <c r="B101" s="12">
        <v>450</v>
      </c>
      <c r="C101" s="10" t="s">
        <v>10</v>
      </c>
      <c r="D101" s="124"/>
    </row>
    <row r="102" spans="1:4" s="4" customFormat="1" ht="20" customHeight="1" x14ac:dyDescent="0.3">
      <c r="A102" s="11" t="s">
        <v>209</v>
      </c>
      <c r="B102" s="12">
        <v>199.99199999999999</v>
      </c>
      <c r="C102" s="10" t="s">
        <v>10</v>
      </c>
      <c r="D102" s="124"/>
    </row>
    <row r="103" spans="1:4" s="4" customFormat="1" ht="20" customHeight="1" x14ac:dyDescent="0.3">
      <c r="A103" s="11" t="s">
        <v>439</v>
      </c>
      <c r="B103" s="12">
        <v>1</v>
      </c>
      <c r="C103" s="10" t="s">
        <v>10</v>
      </c>
      <c r="D103" s="124"/>
    </row>
    <row r="104" spans="1:4" s="4" customFormat="1" ht="20" customHeight="1" x14ac:dyDescent="0.3">
      <c r="A104" s="11" t="s">
        <v>445</v>
      </c>
      <c r="B104" s="12">
        <v>550</v>
      </c>
      <c r="C104" s="10" t="s">
        <v>10</v>
      </c>
      <c r="D104" s="124"/>
    </row>
    <row r="105" spans="1:4" s="4" customFormat="1" ht="20" customHeight="1" x14ac:dyDescent="0.3">
      <c r="A105" s="11" t="s">
        <v>232</v>
      </c>
      <c r="B105" s="12">
        <v>360</v>
      </c>
      <c r="C105" s="10" t="s">
        <v>10</v>
      </c>
      <c r="D105" s="124"/>
    </row>
    <row r="106" spans="1:4" s="4" customFormat="1" ht="20" customHeight="1" x14ac:dyDescent="0.3">
      <c r="A106" s="11" t="s">
        <v>224</v>
      </c>
      <c r="B106" s="12">
        <v>80</v>
      </c>
      <c r="C106" s="10" t="s">
        <v>10</v>
      </c>
      <c r="D106" s="124"/>
    </row>
    <row r="107" spans="1:4" s="4" customFormat="1" ht="20" customHeight="1" x14ac:dyDescent="0.3">
      <c r="A107" s="11" t="s">
        <v>210</v>
      </c>
      <c r="B107" s="12">
        <v>6</v>
      </c>
      <c r="C107" s="10" t="s">
        <v>59</v>
      </c>
      <c r="D107" s="124"/>
    </row>
    <row r="108" spans="1:4" s="4" customFormat="1" ht="20" customHeight="1" x14ac:dyDescent="0.3">
      <c r="A108" s="11" t="s">
        <v>239</v>
      </c>
      <c r="B108" s="12">
        <v>800</v>
      </c>
      <c r="C108" s="10" t="s">
        <v>10</v>
      </c>
      <c r="D108" s="124"/>
    </row>
    <row r="109" spans="1:4" s="4" customFormat="1" ht="20" customHeight="1" x14ac:dyDescent="0.3">
      <c r="A109" s="11" t="s">
        <v>237</v>
      </c>
      <c r="B109" s="12">
        <v>1000</v>
      </c>
      <c r="C109" s="10" t="s">
        <v>10</v>
      </c>
      <c r="D109" s="124"/>
    </row>
    <row r="110" spans="1:4" s="4" customFormat="1" ht="20" customHeight="1" x14ac:dyDescent="0.3">
      <c r="A110" s="11" t="s">
        <v>212</v>
      </c>
      <c r="B110" s="12">
        <v>500</v>
      </c>
      <c r="C110" s="10" t="s">
        <v>16</v>
      </c>
      <c r="D110" s="124"/>
    </row>
    <row r="111" spans="1:4" s="4" customFormat="1" ht="20" customHeight="1" x14ac:dyDescent="0.3">
      <c r="A111" s="13" t="s">
        <v>251</v>
      </c>
      <c r="B111" s="14">
        <v>60</v>
      </c>
      <c r="C111" s="6" t="s">
        <v>10</v>
      </c>
      <c r="D111" s="121" t="s">
        <v>526</v>
      </c>
    </row>
    <row r="112" spans="1:4" s="4" customFormat="1" ht="20" customHeight="1" x14ac:dyDescent="0.3">
      <c r="A112" s="13" t="s">
        <v>205</v>
      </c>
      <c r="B112" s="14">
        <v>30</v>
      </c>
      <c r="C112" s="6" t="s">
        <v>10</v>
      </c>
      <c r="D112" s="123"/>
    </row>
    <row r="113" spans="1:4" s="4" customFormat="1" ht="20" customHeight="1" x14ac:dyDescent="0.3">
      <c r="A113" s="13" t="s">
        <v>230</v>
      </c>
      <c r="B113" s="14">
        <v>600</v>
      </c>
      <c r="C113" s="6" t="s">
        <v>10</v>
      </c>
      <c r="D113" s="123"/>
    </row>
    <row r="114" spans="1:4" s="4" customFormat="1" ht="20" customHeight="1" x14ac:dyDescent="0.3">
      <c r="A114" s="13" t="s">
        <v>241</v>
      </c>
      <c r="B114" s="14">
        <v>200</v>
      </c>
      <c r="C114" s="6" t="s">
        <v>10</v>
      </c>
      <c r="D114" s="123"/>
    </row>
    <row r="115" spans="1:4" s="4" customFormat="1" ht="20" customHeight="1" x14ac:dyDescent="0.3">
      <c r="A115" s="13" t="s">
        <v>207</v>
      </c>
      <c r="B115" s="14">
        <v>220</v>
      </c>
      <c r="C115" s="6" t="s">
        <v>10</v>
      </c>
      <c r="D115" s="123"/>
    </row>
    <row r="116" spans="1:4" s="4" customFormat="1" ht="20" customHeight="1" x14ac:dyDescent="0.3">
      <c r="A116" s="13" t="s">
        <v>214</v>
      </c>
      <c r="B116" s="14">
        <v>30</v>
      </c>
      <c r="C116" s="6" t="s">
        <v>10</v>
      </c>
      <c r="D116" s="123"/>
    </row>
    <row r="117" spans="1:4" s="4" customFormat="1" ht="20" customHeight="1" x14ac:dyDescent="0.3">
      <c r="A117" s="13" t="s">
        <v>243</v>
      </c>
      <c r="B117" s="14">
        <v>120</v>
      </c>
      <c r="C117" s="6" t="s">
        <v>10</v>
      </c>
      <c r="D117" s="123"/>
    </row>
    <row r="118" spans="1:4" s="4" customFormat="1" ht="20" customHeight="1" x14ac:dyDescent="0.3">
      <c r="A118" s="13" t="s">
        <v>220</v>
      </c>
      <c r="B118" s="14">
        <v>30</v>
      </c>
      <c r="C118" s="6" t="s">
        <v>10</v>
      </c>
      <c r="D118" s="123"/>
    </row>
    <row r="119" spans="1:4" s="4" customFormat="1" ht="20" customHeight="1" x14ac:dyDescent="0.3">
      <c r="A119" s="11" t="s">
        <v>195</v>
      </c>
      <c r="B119" s="12">
        <v>320</v>
      </c>
      <c r="C119" s="10" t="s">
        <v>5</v>
      </c>
      <c r="D119" s="124" t="s">
        <v>4</v>
      </c>
    </row>
    <row r="120" spans="1:4" s="4" customFormat="1" ht="20" customHeight="1" x14ac:dyDescent="0.3">
      <c r="A120" s="11" t="s">
        <v>385</v>
      </c>
      <c r="B120" s="12">
        <v>99.9</v>
      </c>
      <c r="C120" s="10" t="s">
        <v>10</v>
      </c>
      <c r="D120" s="124"/>
    </row>
    <row r="121" spans="1:4" s="4" customFormat="1" ht="20" customHeight="1" x14ac:dyDescent="0.3">
      <c r="A121" s="11" t="s">
        <v>353</v>
      </c>
      <c r="B121" s="12">
        <v>667</v>
      </c>
      <c r="C121" s="10" t="s">
        <v>10</v>
      </c>
      <c r="D121" s="124"/>
    </row>
    <row r="122" spans="1:4" s="4" customFormat="1" ht="20" customHeight="1" x14ac:dyDescent="0.3">
      <c r="A122" s="11" t="s">
        <v>3</v>
      </c>
      <c r="B122" s="12">
        <v>625</v>
      </c>
      <c r="C122" s="10" t="s">
        <v>5</v>
      </c>
      <c r="D122" s="124"/>
    </row>
    <row r="123" spans="1:4" s="4" customFormat="1" ht="20" customHeight="1" x14ac:dyDescent="0.3">
      <c r="A123" s="11" t="s">
        <v>12</v>
      </c>
      <c r="B123" s="12">
        <v>5000</v>
      </c>
      <c r="C123" s="10" t="s">
        <v>5</v>
      </c>
      <c r="D123" s="124"/>
    </row>
    <row r="124" spans="1:4" s="4" customFormat="1" ht="20" customHeight="1" x14ac:dyDescent="0.3">
      <c r="A124" s="11" t="s">
        <v>51</v>
      </c>
      <c r="B124" s="12">
        <v>350</v>
      </c>
      <c r="C124" s="10" t="s">
        <v>5</v>
      </c>
      <c r="D124" s="124"/>
    </row>
    <row r="125" spans="1:4" s="4" customFormat="1" ht="20" customHeight="1" x14ac:dyDescent="0.3">
      <c r="A125" s="11" t="s">
        <v>149</v>
      </c>
      <c r="B125" s="12">
        <v>192</v>
      </c>
      <c r="C125" s="10" t="s">
        <v>5</v>
      </c>
      <c r="D125" s="124"/>
    </row>
    <row r="126" spans="1:4" s="4" customFormat="1" ht="20" customHeight="1" x14ac:dyDescent="0.3">
      <c r="A126" s="11" t="s">
        <v>166</v>
      </c>
      <c r="B126" s="12">
        <v>1000</v>
      </c>
      <c r="C126" s="10" t="s">
        <v>5</v>
      </c>
      <c r="D126" s="124"/>
    </row>
    <row r="127" spans="1:4" s="4" customFormat="1" ht="20" customHeight="1" x14ac:dyDescent="0.3">
      <c r="A127" s="11" t="s">
        <v>164</v>
      </c>
      <c r="B127" s="12">
        <v>24</v>
      </c>
      <c r="C127" s="10" t="s">
        <v>10</v>
      </c>
      <c r="D127" s="124"/>
    </row>
    <row r="128" spans="1:4" s="4" customFormat="1" ht="20" customHeight="1" x14ac:dyDescent="0.3">
      <c r="A128" s="13" t="s">
        <v>260</v>
      </c>
      <c r="B128" s="14">
        <v>432</v>
      </c>
      <c r="C128" s="6" t="s">
        <v>10</v>
      </c>
      <c r="D128" s="123" t="s">
        <v>527</v>
      </c>
    </row>
    <row r="129" spans="1:4" s="4" customFormat="1" ht="20" customHeight="1" x14ac:dyDescent="0.3">
      <c r="A129" s="13" t="s">
        <v>253</v>
      </c>
      <c r="B129" s="14">
        <v>300</v>
      </c>
      <c r="C129" s="6" t="s">
        <v>10</v>
      </c>
      <c r="D129" s="123"/>
    </row>
    <row r="130" spans="1:4" s="4" customFormat="1" ht="20" customHeight="1" x14ac:dyDescent="0.3">
      <c r="A130" s="13" t="s">
        <v>102</v>
      </c>
      <c r="B130" s="14">
        <v>6</v>
      </c>
      <c r="C130" s="6" t="s">
        <v>10</v>
      </c>
      <c r="D130" s="123"/>
    </row>
    <row r="131" spans="1:4" s="4" customFormat="1" ht="20" customHeight="1" x14ac:dyDescent="0.3">
      <c r="A131" s="13" t="s">
        <v>175</v>
      </c>
      <c r="B131" s="14">
        <v>25000</v>
      </c>
      <c r="C131" s="6" t="s">
        <v>10</v>
      </c>
      <c r="D131" s="123"/>
    </row>
    <row r="132" spans="1:4" s="4" customFormat="1" ht="20" customHeight="1" x14ac:dyDescent="0.3">
      <c r="A132" s="13" t="s">
        <v>278</v>
      </c>
      <c r="B132" s="14">
        <v>5</v>
      </c>
      <c r="C132" s="6" t="s">
        <v>10</v>
      </c>
      <c r="D132" s="123"/>
    </row>
    <row r="133" spans="1:4" s="4" customFormat="1" ht="20" customHeight="1" x14ac:dyDescent="0.3">
      <c r="A133" s="13" t="s">
        <v>282</v>
      </c>
      <c r="B133" s="14">
        <v>6</v>
      </c>
      <c r="C133" s="6" t="s">
        <v>130</v>
      </c>
      <c r="D133" s="123"/>
    </row>
    <row r="134" spans="1:4" s="4" customFormat="1" ht="20" customHeight="1" x14ac:dyDescent="0.3">
      <c r="A134" s="13" t="s">
        <v>280</v>
      </c>
      <c r="B134" s="14">
        <v>6</v>
      </c>
      <c r="C134" s="6" t="s">
        <v>130</v>
      </c>
      <c r="D134" s="123"/>
    </row>
    <row r="135" spans="1:4" s="4" customFormat="1" ht="20" customHeight="1" x14ac:dyDescent="0.3">
      <c r="A135" s="13" t="s">
        <v>268</v>
      </c>
      <c r="B135" s="14">
        <v>350</v>
      </c>
      <c r="C135" s="6" t="s">
        <v>269</v>
      </c>
      <c r="D135" s="123"/>
    </row>
    <row r="136" spans="1:4" s="4" customFormat="1" ht="20" customHeight="1" x14ac:dyDescent="0.3">
      <c r="A136" s="13" t="s">
        <v>271</v>
      </c>
      <c r="B136" s="14">
        <v>24</v>
      </c>
      <c r="C136" s="6" t="s">
        <v>10</v>
      </c>
      <c r="D136" s="123"/>
    </row>
    <row r="137" spans="1:4" s="4" customFormat="1" ht="20" customHeight="1" x14ac:dyDescent="0.3">
      <c r="A137" s="11" t="s">
        <v>37</v>
      </c>
      <c r="B137" s="12">
        <v>10</v>
      </c>
      <c r="C137" s="10" t="s">
        <v>39</v>
      </c>
      <c r="D137" s="124" t="s">
        <v>575</v>
      </c>
    </row>
    <row r="138" spans="1:4" s="4" customFormat="1" ht="20" customHeight="1" x14ac:dyDescent="0.3">
      <c r="A138" s="11" t="s">
        <v>58</v>
      </c>
      <c r="B138" s="12">
        <v>1000</v>
      </c>
      <c r="C138" s="10" t="s">
        <v>59</v>
      </c>
      <c r="D138" s="124"/>
    </row>
    <row r="139" spans="1:4" s="4" customFormat="1" ht="20" customHeight="1" x14ac:dyDescent="0.3">
      <c r="A139" s="11" t="s">
        <v>402</v>
      </c>
      <c r="B139" s="12">
        <v>0.999</v>
      </c>
      <c r="C139" s="10" t="s">
        <v>10</v>
      </c>
      <c r="D139" s="124"/>
    </row>
    <row r="140" spans="1:4" s="4" customFormat="1" ht="20" customHeight="1" x14ac:dyDescent="0.3">
      <c r="A140" s="11" t="s">
        <v>216</v>
      </c>
      <c r="B140" s="12">
        <v>12</v>
      </c>
      <c r="C140" s="10" t="s">
        <v>130</v>
      </c>
      <c r="D140" s="124"/>
    </row>
    <row r="141" spans="1:4" s="4" customFormat="1" ht="20" customHeight="1" x14ac:dyDescent="0.3">
      <c r="A141" s="13" t="s">
        <v>299</v>
      </c>
      <c r="B141" s="14">
        <v>50</v>
      </c>
      <c r="C141" s="6" t="s">
        <v>10</v>
      </c>
      <c r="D141" s="123" t="s">
        <v>515</v>
      </c>
    </row>
    <row r="142" spans="1:4" s="4" customFormat="1" ht="20" customHeight="1" x14ac:dyDescent="0.3">
      <c r="A142" s="13" t="s">
        <v>275</v>
      </c>
      <c r="B142" s="14">
        <v>16</v>
      </c>
      <c r="C142" s="6" t="s">
        <v>10</v>
      </c>
      <c r="D142" s="123"/>
    </row>
    <row r="143" spans="1:4" s="4" customFormat="1" ht="20" customHeight="1" x14ac:dyDescent="0.3">
      <c r="A143" s="13" t="s">
        <v>345</v>
      </c>
      <c r="B143" s="14">
        <v>1</v>
      </c>
      <c r="C143" s="6" t="s">
        <v>10</v>
      </c>
      <c r="D143" s="123"/>
    </row>
    <row r="144" spans="1:4" s="4" customFormat="1" ht="20" customHeight="1" x14ac:dyDescent="0.3">
      <c r="A144" s="13" t="s">
        <v>431</v>
      </c>
      <c r="B144" s="14">
        <v>0.999</v>
      </c>
      <c r="C144" s="6" t="s">
        <v>429</v>
      </c>
      <c r="D144" s="123"/>
    </row>
    <row r="145" spans="1:4" s="4" customFormat="1" ht="20" customHeight="1" x14ac:dyDescent="0.3">
      <c r="A145" s="13" t="s">
        <v>428</v>
      </c>
      <c r="B145" s="14">
        <v>0.999</v>
      </c>
      <c r="C145" s="6" t="s">
        <v>429</v>
      </c>
      <c r="D145" s="123"/>
    </row>
    <row r="146" spans="1:4" s="4" customFormat="1" ht="20" customHeight="1" x14ac:dyDescent="0.3">
      <c r="A146" s="13" t="s">
        <v>387</v>
      </c>
      <c r="B146" s="14">
        <v>1</v>
      </c>
      <c r="C146" s="6" t="s">
        <v>10</v>
      </c>
      <c r="D146" s="123"/>
    </row>
    <row r="147" spans="1:4" s="4" customFormat="1" ht="20" customHeight="1" x14ac:dyDescent="0.3">
      <c r="A147" s="13" t="s">
        <v>450</v>
      </c>
      <c r="B147" s="14">
        <v>0.999</v>
      </c>
      <c r="C147" s="6" t="s">
        <v>10</v>
      </c>
      <c r="D147" s="123"/>
    </row>
    <row r="148" spans="1:4" s="4" customFormat="1" ht="20" customHeight="1" x14ac:dyDescent="0.3">
      <c r="A148" s="13" t="s">
        <v>389</v>
      </c>
      <c r="B148" s="14">
        <v>3</v>
      </c>
      <c r="C148" s="6" t="s">
        <v>10</v>
      </c>
      <c r="D148" s="123"/>
    </row>
    <row r="149" spans="1:4" s="4" customFormat="1" ht="20" customHeight="1" x14ac:dyDescent="0.3">
      <c r="A149" s="13" t="s">
        <v>424</v>
      </c>
      <c r="B149" s="14">
        <v>1</v>
      </c>
      <c r="C149" s="6" t="s">
        <v>10</v>
      </c>
      <c r="D149" s="123"/>
    </row>
    <row r="150" spans="1:4" s="4" customFormat="1" ht="20" customHeight="1" x14ac:dyDescent="0.3">
      <c r="A150" s="13" t="s">
        <v>338</v>
      </c>
      <c r="B150" s="14">
        <v>25</v>
      </c>
      <c r="C150" s="6" t="s">
        <v>5</v>
      </c>
      <c r="D150" s="123"/>
    </row>
    <row r="151" spans="1:4" s="4" customFormat="1" ht="20" customHeight="1" x14ac:dyDescent="0.3">
      <c r="A151" s="13" t="s">
        <v>441</v>
      </c>
      <c r="B151" s="14">
        <v>1</v>
      </c>
      <c r="C151" s="6" t="s">
        <v>10</v>
      </c>
      <c r="D151" s="123"/>
    </row>
    <row r="152" spans="1:4" s="4" customFormat="1" ht="20" customHeight="1" x14ac:dyDescent="0.3">
      <c r="A152" s="13" t="s">
        <v>391</v>
      </c>
      <c r="B152" s="14">
        <v>4</v>
      </c>
      <c r="C152" s="6" t="s">
        <v>10</v>
      </c>
      <c r="D152" s="123"/>
    </row>
    <row r="153" spans="1:4" s="4" customFormat="1" ht="20" customHeight="1" x14ac:dyDescent="0.3">
      <c r="A153" s="13" t="s">
        <v>496</v>
      </c>
      <c r="B153" s="14">
        <v>4</v>
      </c>
      <c r="C153" s="6" t="s">
        <v>10</v>
      </c>
      <c r="D153" s="123"/>
    </row>
    <row r="154" spans="1:4" s="4" customFormat="1" ht="20" customHeight="1" x14ac:dyDescent="0.3">
      <c r="A154" s="11" t="s">
        <v>329</v>
      </c>
      <c r="B154" s="12">
        <v>2</v>
      </c>
      <c r="C154" s="10" t="s">
        <v>10</v>
      </c>
      <c r="D154" s="124" t="s">
        <v>330</v>
      </c>
    </row>
    <row r="155" spans="1:4" s="4" customFormat="1" ht="20" customHeight="1" x14ac:dyDescent="0.3">
      <c r="A155" s="11" t="s">
        <v>334</v>
      </c>
      <c r="B155" s="12">
        <v>7</v>
      </c>
      <c r="C155" s="10" t="s">
        <v>10</v>
      </c>
      <c r="D155" s="124"/>
    </row>
    <row r="156" spans="1:4" s="4" customFormat="1" ht="20" customHeight="1" x14ac:dyDescent="0.3">
      <c r="A156" s="11" t="s">
        <v>336</v>
      </c>
      <c r="B156" s="12">
        <v>1</v>
      </c>
      <c r="C156" s="10" t="s">
        <v>10</v>
      </c>
      <c r="D156" s="124"/>
    </row>
    <row r="157" spans="1:4" s="4" customFormat="1" ht="20" customHeight="1" x14ac:dyDescent="0.3">
      <c r="A157" s="11" t="s">
        <v>340</v>
      </c>
      <c r="B157" s="12">
        <v>12</v>
      </c>
      <c r="C157" s="10" t="s">
        <v>10</v>
      </c>
      <c r="D157" s="124"/>
    </row>
    <row r="158" spans="1:4" s="4" customFormat="1" ht="20" customHeight="1" x14ac:dyDescent="0.3">
      <c r="A158" s="11" t="s">
        <v>342</v>
      </c>
      <c r="B158" s="12">
        <v>3</v>
      </c>
      <c r="C158" s="10" t="s">
        <v>10</v>
      </c>
      <c r="D158" s="124"/>
    </row>
    <row r="159" spans="1:4" s="4" customFormat="1" ht="20" customHeight="1" x14ac:dyDescent="0.3">
      <c r="A159" s="11" t="s">
        <v>383</v>
      </c>
      <c r="B159" s="12">
        <v>1</v>
      </c>
      <c r="C159" s="10" t="s">
        <v>10</v>
      </c>
      <c r="D159" s="124"/>
    </row>
    <row r="160" spans="1:4" s="4" customFormat="1" ht="20" customHeight="1" x14ac:dyDescent="0.3">
      <c r="A160" s="13" t="s">
        <v>284</v>
      </c>
      <c r="B160" s="14">
        <v>8.0039999999999996</v>
      </c>
      <c r="C160" s="6" t="s">
        <v>130</v>
      </c>
      <c r="D160" s="123" t="s">
        <v>266</v>
      </c>
    </row>
    <row r="161" spans="1:4" s="4" customFormat="1" ht="20" customHeight="1" x14ac:dyDescent="0.3">
      <c r="A161" s="13" t="s">
        <v>265</v>
      </c>
      <c r="B161" s="14">
        <v>12</v>
      </c>
      <c r="C161" s="6" t="s">
        <v>130</v>
      </c>
      <c r="D161" s="123"/>
    </row>
    <row r="162" spans="1:4" s="4" customFormat="1" ht="20" customHeight="1" x14ac:dyDescent="0.3">
      <c r="A162" s="11" t="s">
        <v>82</v>
      </c>
      <c r="B162" s="12">
        <v>12</v>
      </c>
      <c r="C162" s="10" t="s">
        <v>7</v>
      </c>
      <c r="D162" s="10" t="s">
        <v>83</v>
      </c>
    </row>
    <row r="163" spans="1:4" s="4" customFormat="1" ht="20" customHeight="1" x14ac:dyDescent="0.3">
      <c r="A163" s="13" t="s">
        <v>466</v>
      </c>
      <c r="B163" s="14">
        <v>0</v>
      </c>
      <c r="C163" s="6" t="s">
        <v>10</v>
      </c>
      <c r="D163" s="123" t="s">
        <v>576</v>
      </c>
    </row>
    <row r="164" spans="1:4" s="4" customFormat="1" ht="20" customHeight="1" x14ac:dyDescent="0.3">
      <c r="A164" s="13" t="s">
        <v>344</v>
      </c>
      <c r="B164" s="14">
        <v>2</v>
      </c>
      <c r="C164" s="6" t="s">
        <v>10</v>
      </c>
      <c r="D164" s="123"/>
    </row>
    <row r="165" spans="1:4" s="4" customFormat="1" ht="20" customHeight="1" x14ac:dyDescent="0.3">
      <c r="A165" s="13" t="s">
        <v>404</v>
      </c>
      <c r="B165" s="14">
        <v>300</v>
      </c>
      <c r="C165" s="6" t="s">
        <v>10</v>
      </c>
      <c r="D165" s="123"/>
    </row>
    <row r="166" spans="1:4" s="4" customFormat="1" ht="20" customHeight="1" x14ac:dyDescent="0.3">
      <c r="A166" s="13" t="s">
        <v>406</v>
      </c>
      <c r="B166" s="14">
        <v>45</v>
      </c>
      <c r="C166" s="6" t="s">
        <v>10</v>
      </c>
      <c r="D166" s="123"/>
    </row>
    <row r="167" spans="1:4" s="4" customFormat="1" ht="20" customHeight="1" x14ac:dyDescent="0.3">
      <c r="A167" s="13" t="s">
        <v>303</v>
      </c>
      <c r="B167" s="14">
        <v>1</v>
      </c>
      <c r="C167" s="6" t="s">
        <v>7</v>
      </c>
      <c r="D167" s="123"/>
    </row>
    <row r="168" spans="1:4" s="4" customFormat="1" ht="20" customHeight="1" x14ac:dyDescent="0.3">
      <c r="A168" s="13" t="s">
        <v>262</v>
      </c>
      <c r="B168" s="14">
        <v>4</v>
      </c>
      <c r="C168" s="6" t="s">
        <v>39</v>
      </c>
      <c r="D168" s="123"/>
    </row>
    <row r="169" spans="1:4" s="4" customFormat="1" ht="20" customHeight="1" x14ac:dyDescent="0.3">
      <c r="A169" s="13" t="s">
        <v>399</v>
      </c>
      <c r="B169" s="14">
        <v>0</v>
      </c>
      <c r="C169" s="6" t="s">
        <v>7</v>
      </c>
      <c r="D169" s="123"/>
    </row>
    <row r="170" spans="1:4" s="4" customFormat="1" ht="20" customHeight="1" x14ac:dyDescent="0.3">
      <c r="A170" s="11" t="s">
        <v>68</v>
      </c>
      <c r="B170" s="12">
        <v>5</v>
      </c>
      <c r="C170" s="10" t="s">
        <v>70</v>
      </c>
      <c r="D170" s="124" t="s">
        <v>69</v>
      </c>
    </row>
    <row r="171" spans="1:4" s="4" customFormat="1" ht="20" customHeight="1" x14ac:dyDescent="0.3">
      <c r="A171" s="11" t="s">
        <v>72</v>
      </c>
      <c r="B171" s="12">
        <v>4</v>
      </c>
      <c r="C171" s="10" t="s">
        <v>70</v>
      </c>
      <c r="D171" s="124"/>
    </row>
    <row r="172" spans="1:4" s="4" customFormat="1" ht="20" customHeight="1" x14ac:dyDescent="0.3">
      <c r="A172" s="11" t="s">
        <v>508</v>
      </c>
      <c r="B172" s="12">
        <v>1</v>
      </c>
      <c r="C172" s="10" t="s">
        <v>507</v>
      </c>
      <c r="D172" s="124"/>
    </row>
    <row r="173" spans="1:4" s="4" customFormat="1" ht="20" customHeight="1" x14ac:dyDescent="0.3">
      <c r="A173" s="13" t="s">
        <v>397</v>
      </c>
      <c r="B173" s="14">
        <v>25</v>
      </c>
      <c r="C173" s="6" t="s">
        <v>10</v>
      </c>
      <c r="D173" s="123" t="s">
        <v>131</v>
      </c>
    </row>
    <row r="174" spans="1:4" s="4" customFormat="1" ht="20" customHeight="1" x14ac:dyDescent="0.3">
      <c r="A174" s="13" t="s">
        <v>395</v>
      </c>
      <c r="B174" s="14">
        <v>50</v>
      </c>
      <c r="C174" s="6" t="s">
        <v>10</v>
      </c>
      <c r="D174" s="123"/>
    </row>
    <row r="175" spans="1:4" s="4" customFormat="1" ht="20" customHeight="1" x14ac:dyDescent="0.3">
      <c r="A175" s="13" t="s">
        <v>554</v>
      </c>
      <c r="B175" s="14">
        <v>1</v>
      </c>
      <c r="C175" s="6" t="s">
        <v>10</v>
      </c>
      <c r="D175" s="123"/>
    </row>
    <row r="176" spans="1:4" s="4" customFormat="1" ht="20" customHeight="1" x14ac:dyDescent="0.3">
      <c r="A176" s="11" t="s">
        <v>464</v>
      </c>
      <c r="B176" s="12">
        <v>1</v>
      </c>
      <c r="C176" s="10" t="s">
        <v>10</v>
      </c>
      <c r="D176" s="124" t="s">
        <v>434</v>
      </c>
    </row>
    <row r="177" spans="1:4" s="4" customFormat="1" ht="20" customHeight="1" x14ac:dyDescent="0.3">
      <c r="A177" s="11" t="s">
        <v>458</v>
      </c>
      <c r="B177" s="12">
        <v>1</v>
      </c>
      <c r="C177" s="10" t="s">
        <v>10</v>
      </c>
      <c r="D177" s="124"/>
    </row>
    <row r="178" spans="1:4" s="4" customFormat="1" ht="20" customHeight="1" x14ac:dyDescent="0.3">
      <c r="A178" s="11" t="s">
        <v>460</v>
      </c>
      <c r="B178" s="12">
        <v>1</v>
      </c>
      <c r="C178" s="10" t="s">
        <v>10</v>
      </c>
      <c r="D178" s="124"/>
    </row>
    <row r="179" spans="1:4" s="4" customFormat="1" ht="20" customHeight="1" x14ac:dyDescent="0.3">
      <c r="A179" s="11" t="s">
        <v>456</v>
      </c>
      <c r="B179" s="12">
        <v>1</v>
      </c>
      <c r="C179" s="10" t="s">
        <v>10</v>
      </c>
      <c r="D179" s="124"/>
    </row>
    <row r="180" spans="1:4" s="4" customFormat="1" ht="20" customHeight="1" x14ac:dyDescent="0.3">
      <c r="A180" s="11" t="s">
        <v>462</v>
      </c>
      <c r="B180" s="12">
        <v>1</v>
      </c>
      <c r="C180" s="10" t="s">
        <v>10</v>
      </c>
      <c r="D180" s="124"/>
    </row>
    <row r="181" spans="1:4" s="4" customFormat="1" ht="20" customHeight="1" x14ac:dyDescent="0.3">
      <c r="A181" s="11" t="s">
        <v>454</v>
      </c>
      <c r="B181" s="12">
        <v>1</v>
      </c>
      <c r="C181" s="10" t="s">
        <v>10</v>
      </c>
      <c r="D181" s="124"/>
    </row>
    <row r="182" spans="1:4" s="4" customFormat="1" ht="20" customHeight="1" x14ac:dyDescent="0.3">
      <c r="A182" s="11" t="s">
        <v>555</v>
      </c>
      <c r="B182" s="12">
        <v>1</v>
      </c>
      <c r="C182" s="10" t="s">
        <v>10</v>
      </c>
      <c r="D182" s="124"/>
    </row>
    <row r="183" spans="1:4" s="4" customFormat="1" ht="20" customHeight="1" x14ac:dyDescent="0.3">
      <c r="A183" s="11" t="s">
        <v>436</v>
      </c>
      <c r="B183" s="12">
        <v>1</v>
      </c>
      <c r="C183" s="10" t="s">
        <v>10</v>
      </c>
      <c r="D183" s="124"/>
    </row>
    <row r="184" spans="1:4" s="4" customFormat="1" ht="20" customHeight="1" x14ac:dyDescent="0.3">
      <c r="A184" s="11" t="s">
        <v>433</v>
      </c>
      <c r="B184" s="12">
        <v>1</v>
      </c>
      <c r="C184" s="10" t="s">
        <v>10</v>
      </c>
      <c r="D184" s="124"/>
    </row>
    <row r="185" spans="1:4" s="4" customFormat="1" ht="20" customHeight="1" x14ac:dyDescent="0.3">
      <c r="A185" s="11" t="s">
        <v>452</v>
      </c>
      <c r="B185" s="12">
        <v>1</v>
      </c>
      <c r="C185" s="10" t="s">
        <v>10</v>
      </c>
      <c r="D185" s="124"/>
    </row>
    <row r="186" spans="1:4" s="4" customFormat="1" ht="20" customHeight="1" x14ac:dyDescent="0.3">
      <c r="A186" s="13" t="s">
        <v>509</v>
      </c>
      <c r="B186" s="14"/>
      <c r="C186" s="6"/>
      <c r="D186" s="123" t="s">
        <v>485</v>
      </c>
    </row>
    <row r="187" spans="1:4" s="4" customFormat="1" ht="20" customHeight="1" x14ac:dyDescent="0.3">
      <c r="A187" s="13" t="s">
        <v>128</v>
      </c>
      <c r="B187" s="14">
        <v>75</v>
      </c>
      <c r="C187" s="6" t="s">
        <v>16</v>
      </c>
      <c r="D187" s="123"/>
    </row>
    <row r="188" spans="1:4" s="4" customFormat="1" ht="20" customHeight="1" x14ac:dyDescent="0.3">
      <c r="A188" s="13" t="s">
        <v>412</v>
      </c>
      <c r="B188" s="14">
        <v>280</v>
      </c>
      <c r="C188" s="6" t="s">
        <v>10</v>
      </c>
      <c r="D188" s="123"/>
    </row>
    <row r="189" spans="1:4" s="4" customFormat="1" ht="20" customHeight="1" x14ac:dyDescent="0.3">
      <c r="A189" s="11" t="s">
        <v>380</v>
      </c>
      <c r="B189" s="12">
        <v>75</v>
      </c>
      <c r="C189" s="10" t="s">
        <v>10</v>
      </c>
      <c r="D189" s="10" t="s">
        <v>381</v>
      </c>
    </row>
    <row r="190" spans="1:4" s="4" customFormat="1" ht="20" customHeight="1" x14ac:dyDescent="0.3">
      <c r="A190" s="13" t="s">
        <v>110</v>
      </c>
      <c r="B190" s="14">
        <v>125</v>
      </c>
      <c r="C190" s="6" t="s">
        <v>10</v>
      </c>
      <c r="D190" s="123" t="s">
        <v>486</v>
      </c>
    </row>
    <row r="191" spans="1:4" s="4" customFormat="1" ht="20" customHeight="1" x14ac:dyDescent="0.3">
      <c r="A191" s="13" t="s">
        <v>20</v>
      </c>
      <c r="B191" s="14">
        <v>0</v>
      </c>
      <c r="C191" s="6" t="s">
        <v>10</v>
      </c>
      <c r="D191" s="123"/>
    </row>
    <row r="192" spans="1:4" s="4" customFormat="1" ht="20" customHeight="1" x14ac:dyDescent="0.3">
      <c r="A192" s="13" t="s">
        <v>318</v>
      </c>
      <c r="B192" s="14">
        <v>18</v>
      </c>
      <c r="C192" s="6" t="s">
        <v>10</v>
      </c>
      <c r="D192" s="123"/>
    </row>
    <row r="193" spans="1:4" s="4" customFormat="1" ht="20" customHeight="1" x14ac:dyDescent="0.3">
      <c r="A193" s="13" t="s">
        <v>400</v>
      </c>
      <c r="B193" s="14">
        <v>500</v>
      </c>
      <c r="C193" s="6" t="s">
        <v>10</v>
      </c>
      <c r="D193" s="123"/>
    </row>
    <row r="194" spans="1:4" s="4" customFormat="1" ht="20" customHeight="1" x14ac:dyDescent="0.3">
      <c r="A194" s="13" t="s">
        <v>552</v>
      </c>
      <c r="B194" s="14">
        <v>500</v>
      </c>
      <c r="C194" s="6" t="s">
        <v>10</v>
      </c>
      <c r="D194" s="123"/>
    </row>
    <row r="195" spans="1:4" s="4" customFormat="1" ht="20" customHeight="1" x14ac:dyDescent="0.3">
      <c r="A195" s="13" t="s">
        <v>297</v>
      </c>
      <c r="B195" s="14">
        <v>705</v>
      </c>
      <c r="C195" s="6" t="s">
        <v>10</v>
      </c>
      <c r="D195" s="123"/>
    </row>
    <row r="196" spans="1:4" s="4" customFormat="1" ht="20" customHeight="1" x14ac:dyDescent="0.3">
      <c r="A196" s="13" t="s">
        <v>393</v>
      </c>
      <c r="B196" s="14">
        <v>1000</v>
      </c>
      <c r="C196" s="6" t="s">
        <v>10</v>
      </c>
      <c r="D196" s="123"/>
    </row>
    <row r="197" spans="1:4" s="4" customFormat="1" ht="20" customHeight="1" x14ac:dyDescent="0.3">
      <c r="A197" s="13" t="s">
        <v>408</v>
      </c>
      <c r="B197" s="14">
        <v>360</v>
      </c>
      <c r="C197" s="6" t="s">
        <v>10</v>
      </c>
      <c r="D197" s="123"/>
    </row>
    <row r="198" spans="1:4" s="4" customFormat="1" ht="20" customHeight="1" x14ac:dyDescent="0.3">
      <c r="A198" s="13" t="s">
        <v>411</v>
      </c>
      <c r="B198" s="14">
        <v>24</v>
      </c>
      <c r="C198" s="6" t="s">
        <v>10</v>
      </c>
      <c r="D198" s="123"/>
    </row>
    <row r="199" spans="1:4" s="4" customFormat="1" ht="20" customHeight="1" x14ac:dyDescent="0.3">
      <c r="A199" s="13" t="s">
        <v>409</v>
      </c>
      <c r="B199" s="14">
        <v>180</v>
      </c>
      <c r="C199" s="6" t="s">
        <v>10</v>
      </c>
      <c r="D199" s="123"/>
    </row>
    <row r="200" spans="1:4" s="4" customFormat="1" ht="20" customHeight="1" x14ac:dyDescent="0.3">
      <c r="A200" s="13" t="s">
        <v>410</v>
      </c>
      <c r="B200" s="14">
        <v>120</v>
      </c>
      <c r="C200" s="6" t="s">
        <v>10</v>
      </c>
      <c r="D200" s="123"/>
    </row>
    <row r="201" spans="1:4" s="4" customFormat="1" ht="20" customHeight="1" x14ac:dyDescent="0.3">
      <c r="A201" s="13" t="s">
        <v>88</v>
      </c>
      <c r="B201" s="14">
        <v>576</v>
      </c>
      <c r="C201" s="6" t="s">
        <v>10</v>
      </c>
      <c r="D201" s="123"/>
    </row>
    <row r="202" spans="1:4" s="4" customFormat="1" ht="20" customHeight="1" x14ac:dyDescent="0.3">
      <c r="A202" s="13" t="s">
        <v>628</v>
      </c>
      <c r="B202" s="14">
        <v>225</v>
      </c>
      <c r="C202" s="6" t="s">
        <v>10</v>
      </c>
      <c r="D202" s="123"/>
    </row>
    <row r="203" spans="1:4" s="4" customFormat="1" ht="20" customHeight="1" x14ac:dyDescent="0.3">
      <c r="A203" s="13" t="s">
        <v>305</v>
      </c>
      <c r="B203" s="14">
        <v>3.996</v>
      </c>
      <c r="C203" s="6" t="s">
        <v>130</v>
      </c>
      <c r="D203" s="123"/>
    </row>
    <row r="204" spans="1:4" s="4" customFormat="1" ht="20" customHeight="1" x14ac:dyDescent="0.3">
      <c r="A204" s="13" t="s">
        <v>316</v>
      </c>
      <c r="B204" s="14">
        <v>66</v>
      </c>
      <c r="C204" s="6" t="s">
        <v>10</v>
      </c>
      <c r="D204" s="123"/>
    </row>
    <row r="205" spans="1:4" s="4" customFormat="1" ht="20" customHeight="1" x14ac:dyDescent="0.3">
      <c r="A205" s="13" t="s">
        <v>141</v>
      </c>
      <c r="B205" s="14">
        <v>600</v>
      </c>
      <c r="C205" s="6" t="s">
        <v>10</v>
      </c>
      <c r="D205" s="123"/>
    </row>
    <row r="206" spans="1:4" s="4" customFormat="1" ht="20" customHeight="1" x14ac:dyDescent="0.3">
      <c r="A206" s="13" t="s">
        <v>471</v>
      </c>
      <c r="B206" s="14">
        <v>300</v>
      </c>
      <c r="C206" s="6" t="s">
        <v>10</v>
      </c>
      <c r="D206" s="123"/>
    </row>
    <row r="207" spans="1:4" s="4" customFormat="1" ht="20" customHeight="1" x14ac:dyDescent="0.3">
      <c r="A207" s="13" t="s">
        <v>373</v>
      </c>
      <c r="B207" s="14">
        <v>800</v>
      </c>
      <c r="C207" s="6" t="s">
        <v>10</v>
      </c>
      <c r="D207" s="123"/>
    </row>
    <row r="208" spans="1:4" s="4" customFormat="1" ht="20" customHeight="1" x14ac:dyDescent="0.3">
      <c r="A208" s="13" t="s">
        <v>311</v>
      </c>
      <c r="B208" s="14">
        <v>16</v>
      </c>
      <c r="C208" s="6" t="s">
        <v>312</v>
      </c>
      <c r="D208" s="123"/>
    </row>
    <row r="209" spans="1:4" s="4" customFormat="1" ht="20" customHeight="1" x14ac:dyDescent="0.3">
      <c r="A209" s="13" t="s">
        <v>321</v>
      </c>
      <c r="B209" s="14">
        <v>120</v>
      </c>
      <c r="C209" s="6" t="s">
        <v>10</v>
      </c>
      <c r="D209" s="123"/>
    </row>
    <row r="210" spans="1:4" s="4" customFormat="1" ht="20" customHeight="1" x14ac:dyDescent="0.3">
      <c r="A210" s="11" t="s">
        <v>325</v>
      </c>
      <c r="B210" s="12">
        <v>1</v>
      </c>
      <c r="C210" s="10" t="s">
        <v>90</v>
      </c>
      <c r="D210" s="124" t="s">
        <v>123</v>
      </c>
    </row>
    <row r="211" spans="1:4" s="4" customFormat="1" ht="20" customHeight="1" x14ac:dyDescent="0.3">
      <c r="A211" s="11" t="s">
        <v>332</v>
      </c>
      <c r="B211" s="12">
        <v>3</v>
      </c>
      <c r="C211" s="10" t="s">
        <v>10</v>
      </c>
      <c r="D211" s="124"/>
    </row>
    <row r="212" spans="1:4" s="4" customFormat="1" ht="20" customHeight="1" x14ac:dyDescent="0.3">
      <c r="A212" s="11" t="s">
        <v>418</v>
      </c>
      <c r="B212" s="12">
        <v>0.999</v>
      </c>
      <c r="C212" s="10" t="s">
        <v>10</v>
      </c>
      <c r="D212" s="124"/>
    </row>
    <row r="213" spans="1:4" s="4" customFormat="1" ht="20" customHeight="1" x14ac:dyDescent="0.3">
      <c r="A213" s="11" t="s">
        <v>422</v>
      </c>
      <c r="B213" s="12">
        <v>3.996</v>
      </c>
      <c r="C213" s="10" t="s">
        <v>10</v>
      </c>
      <c r="D213" s="124"/>
    </row>
    <row r="214" spans="1:4" s="4" customFormat="1" ht="20" customHeight="1" x14ac:dyDescent="0.3">
      <c r="A214" s="11" t="s">
        <v>420</v>
      </c>
      <c r="B214" s="12">
        <v>33.299999999999997</v>
      </c>
      <c r="C214" s="10" t="s">
        <v>10</v>
      </c>
      <c r="D214" s="124"/>
    </row>
    <row r="215" spans="1:4" s="4" customFormat="1" ht="20" customHeight="1" x14ac:dyDescent="0.3">
      <c r="A215" s="11" t="s">
        <v>122</v>
      </c>
      <c r="B215" s="12">
        <v>1</v>
      </c>
      <c r="C215" s="10" t="s">
        <v>10</v>
      </c>
      <c r="D215" s="124"/>
    </row>
    <row r="216" spans="1:4" s="4" customFormat="1" ht="20" customHeight="1" x14ac:dyDescent="0.3">
      <c r="A216" s="11" t="s">
        <v>327</v>
      </c>
      <c r="B216" s="12">
        <v>168</v>
      </c>
      <c r="C216" s="10" t="s">
        <v>10</v>
      </c>
      <c r="D216" s="124"/>
    </row>
    <row r="217" spans="1:4" s="4" customFormat="1" ht="20" customHeight="1" x14ac:dyDescent="0.3">
      <c r="A217" s="13" t="s">
        <v>629</v>
      </c>
      <c r="B217" s="14">
        <v>200</v>
      </c>
      <c r="C217" s="6" t="s">
        <v>16</v>
      </c>
      <c r="D217" s="123" t="s">
        <v>92</v>
      </c>
    </row>
    <row r="218" spans="1:4" s="4" customFormat="1" ht="20" customHeight="1" x14ac:dyDescent="0.3">
      <c r="A218" s="13" t="s">
        <v>193</v>
      </c>
      <c r="B218" s="14">
        <v>12</v>
      </c>
      <c r="C218" s="6" t="s">
        <v>10</v>
      </c>
      <c r="D218" s="123"/>
    </row>
    <row r="219" spans="1:4" s="4" customFormat="1" ht="20" customHeight="1" x14ac:dyDescent="0.3">
      <c r="A219" s="11" t="s">
        <v>443</v>
      </c>
      <c r="B219" s="12">
        <v>1</v>
      </c>
      <c r="C219" s="10" t="s">
        <v>10</v>
      </c>
      <c r="D219" s="124" t="s">
        <v>134</v>
      </c>
    </row>
    <row r="220" spans="1:4" s="4" customFormat="1" ht="20" customHeight="1" x14ac:dyDescent="0.3">
      <c r="A220" s="11" t="s">
        <v>301</v>
      </c>
      <c r="B220" s="12">
        <v>1</v>
      </c>
      <c r="C220" s="10" t="s">
        <v>10</v>
      </c>
      <c r="D220" s="124"/>
    </row>
    <row r="221" spans="1:4" s="4" customFormat="1" ht="20" customHeight="1" x14ac:dyDescent="0.3">
      <c r="A221" s="11" t="s">
        <v>125</v>
      </c>
      <c r="B221" s="12">
        <v>1</v>
      </c>
      <c r="C221" s="10" t="s">
        <v>10</v>
      </c>
      <c r="D221" s="124"/>
    </row>
    <row r="222" spans="1:4" s="4" customFormat="1" ht="20" customHeight="1" x14ac:dyDescent="0.3">
      <c r="A222" s="11" t="s">
        <v>133</v>
      </c>
      <c r="B222" s="12">
        <v>1</v>
      </c>
      <c r="C222" s="10" t="s">
        <v>10</v>
      </c>
      <c r="D222" s="124"/>
    </row>
    <row r="223" spans="1:4" s="4" customFormat="1" ht="20" customHeight="1" x14ac:dyDescent="0.3">
      <c r="A223" s="11" t="s">
        <v>414</v>
      </c>
      <c r="B223" s="12">
        <v>1</v>
      </c>
      <c r="C223" s="10" t="s">
        <v>10</v>
      </c>
      <c r="D223" s="124"/>
    </row>
    <row r="224" spans="1:4" s="4" customFormat="1" ht="20" customHeight="1" x14ac:dyDescent="0.3">
      <c r="A224" s="11" t="s">
        <v>426</v>
      </c>
      <c r="B224" s="12">
        <v>3.996</v>
      </c>
      <c r="C224" s="10" t="s">
        <v>10</v>
      </c>
      <c r="D224" s="124"/>
    </row>
    <row r="225" spans="1:4" s="4" customFormat="1" ht="20" customHeight="1" x14ac:dyDescent="0.3">
      <c r="A225" s="11" t="s">
        <v>474</v>
      </c>
      <c r="B225" s="12">
        <v>1</v>
      </c>
      <c r="C225" s="10" t="s">
        <v>10</v>
      </c>
      <c r="D225" s="124"/>
    </row>
    <row r="226" spans="1:4" s="4" customFormat="1" ht="20" customHeight="1" x14ac:dyDescent="0.3">
      <c r="A226" s="11" t="s">
        <v>307</v>
      </c>
      <c r="B226" s="12">
        <v>1</v>
      </c>
      <c r="C226" s="10" t="s">
        <v>10</v>
      </c>
      <c r="D226" s="124"/>
    </row>
    <row r="227" spans="1:4" s="4" customFormat="1" ht="20" customHeight="1" x14ac:dyDescent="0.3">
      <c r="A227" s="11" t="s">
        <v>136</v>
      </c>
      <c r="B227" s="12">
        <v>1</v>
      </c>
      <c r="C227" s="10" t="s">
        <v>10</v>
      </c>
      <c r="D227" s="124"/>
    </row>
    <row r="228" spans="1:4" ht="20" customHeight="1" x14ac:dyDescent="0.3"/>
  </sheetData>
  <sortState xmlns:xlrd2="http://schemas.microsoft.com/office/spreadsheetml/2017/richdata2" ref="A3:C228">
    <sortCondition ref="A3:A228"/>
  </sortState>
  <mergeCells count="29">
    <mergeCell ref="D128:D136"/>
    <mergeCell ref="D137:D140"/>
    <mergeCell ref="D141:D153"/>
    <mergeCell ref="D219:D227"/>
    <mergeCell ref="D217:D218"/>
    <mergeCell ref="D210:D216"/>
    <mergeCell ref="D154:D159"/>
    <mergeCell ref="D160:D161"/>
    <mergeCell ref="D163:D169"/>
    <mergeCell ref="D170:D172"/>
    <mergeCell ref="D190:D209"/>
    <mergeCell ref="D186:D188"/>
    <mergeCell ref="D176:D185"/>
    <mergeCell ref="D90:D93"/>
    <mergeCell ref="D94:D110"/>
    <mergeCell ref="D3:D13"/>
    <mergeCell ref="D14:D26"/>
    <mergeCell ref="D173:D175"/>
    <mergeCell ref="D27:D39"/>
    <mergeCell ref="D40:D47"/>
    <mergeCell ref="D48:D53"/>
    <mergeCell ref="D54:D60"/>
    <mergeCell ref="D61:D65"/>
    <mergeCell ref="D66:D75"/>
    <mergeCell ref="D76:D80"/>
    <mergeCell ref="D81:D85"/>
    <mergeCell ref="D86:D89"/>
    <mergeCell ref="D111:D118"/>
    <mergeCell ref="D119:D127"/>
  </mergeCells>
  <pageMargins left="0.75" right="0.75" top="1" bottom="1" header="0.5" footer="0.5"/>
  <pageSetup scale="58" fitToHeight="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F4C8-CA98-44CD-B607-7D63F59B9DB0}">
  <dimension ref="A1:G232"/>
  <sheetViews>
    <sheetView topLeftCell="A206" workbookViewId="0">
      <selection activeCell="A211" sqref="A211:XFD211"/>
    </sheetView>
  </sheetViews>
  <sheetFormatPr defaultRowHeight="14" x14ac:dyDescent="0.3"/>
  <cols>
    <col min="1" max="1" width="36.83203125" customWidth="1"/>
    <col min="2" max="2" width="10" customWidth="1"/>
    <col min="3" max="3" width="10.75" customWidth="1"/>
    <col min="4" max="4" width="24.08203125" customWidth="1"/>
    <col min="5" max="5" width="20" customWidth="1"/>
    <col min="6" max="6" width="20.6640625" customWidth="1"/>
    <col min="7" max="7" width="65.5" customWidth="1"/>
  </cols>
  <sheetData>
    <row r="1" spans="1:7" ht="40" customHeight="1" x14ac:dyDescent="0.3">
      <c r="A1" s="1" t="s">
        <v>574</v>
      </c>
      <c r="B1" s="32" t="s">
        <v>941</v>
      </c>
      <c r="C1" s="35"/>
      <c r="D1" s="35"/>
      <c r="G1" s="4"/>
    </row>
    <row r="2" spans="1:7" s="4" customFormat="1" ht="31.5" customHeight="1" x14ac:dyDescent="0.3">
      <c r="A2" s="29" t="s">
        <v>482</v>
      </c>
      <c r="B2" s="31" t="s">
        <v>484</v>
      </c>
      <c r="C2" s="31" t="s">
        <v>0</v>
      </c>
      <c r="D2" s="31" t="s">
        <v>1</v>
      </c>
      <c r="E2" s="92" t="s">
        <v>617</v>
      </c>
      <c r="F2" s="30" t="s">
        <v>616</v>
      </c>
      <c r="G2" s="31" t="s">
        <v>2</v>
      </c>
    </row>
    <row r="3" spans="1:7" s="4" customFormat="1" ht="20" customHeight="1" x14ac:dyDescent="0.3">
      <c r="A3" s="13" t="s">
        <v>248</v>
      </c>
      <c r="B3" s="19">
        <v>192</v>
      </c>
      <c r="C3" s="6" t="s">
        <v>10</v>
      </c>
      <c r="D3" s="15" t="s">
        <v>249</v>
      </c>
      <c r="E3" s="46" t="s">
        <v>532</v>
      </c>
      <c r="F3" s="6" t="s">
        <v>186</v>
      </c>
      <c r="G3" s="6" t="s">
        <v>573</v>
      </c>
    </row>
    <row r="4" spans="1:7" s="4" customFormat="1" ht="20" customHeight="1" x14ac:dyDescent="0.3">
      <c r="A4" s="13" t="s">
        <v>185</v>
      </c>
      <c r="B4" s="14">
        <v>2</v>
      </c>
      <c r="C4" s="6" t="s">
        <v>130</v>
      </c>
      <c r="D4" s="15" t="s">
        <v>187</v>
      </c>
      <c r="E4" s="46" t="s">
        <v>532</v>
      </c>
      <c r="F4" s="6" t="s">
        <v>186</v>
      </c>
      <c r="G4" s="6" t="s">
        <v>7</v>
      </c>
    </row>
    <row r="5" spans="1:7" s="4" customFormat="1" ht="20" customHeight="1" x14ac:dyDescent="0.3">
      <c r="A5" s="13" t="s">
        <v>344</v>
      </c>
      <c r="B5" s="14">
        <v>2</v>
      </c>
      <c r="C5" s="6" t="s">
        <v>10</v>
      </c>
      <c r="D5" s="6" t="s">
        <v>7</v>
      </c>
      <c r="E5" s="46" t="s">
        <v>525</v>
      </c>
      <c r="F5" s="6" t="s">
        <v>263</v>
      </c>
      <c r="G5" s="6" t="s">
        <v>7</v>
      </c>
    </row>
    <row r="6" spans="1:7" s="4" customFormat="1" ht="20" customHeight="1" x14ac:dyDescent="0.3">
      <c r="A6" s="13" t="s">
        <v>110</v>
      </c>
      <c r="B6" s="14">
        <v>125</v>
      </c>
      <c r="C6" s="6" t="s">
        <v>10</v>
      </c>
      <c r="D6" s="15" t="s">
        <v>111</v>
      </c>
      <c r="E6" s="46" t="s">
        <v>618</v>
      </c>
      <c r="F6" s="6" t="s">
        <v>21</v>
      </c>
      <c r="G6" s="6" t="s">
        <v>478</v>
      </c>
    </row>
    <row r="7" spans="1:7" s="4" customFormat="1" ht="20" customHeight="1" x14ac:dyDescent="0.3">
      <c r="A7" s="13" t="s">
        <v>299</v>
      </c>
      <c r="B7" s="14">
        <v>50</v>
      </c>
      <c r="C7" s="6" t="s">
        <v>10</v>
      </c>
      <c r="D7" s="15" t="s">
        <v>300</v>
      </c>
      <c r="E7" s="46" t="s">
        <v>534</v>
      </c>
      <c r="F7" s="6" t="s">
        <v>276</v>
      </c>
      <c r="G7" s="6" t="s">
        <v>505</v>
      </c>
    </row>
    <row r="8" spans="1:7" s="4" customFormat="1" ht="20" customHeight="1" x14ac:dyDescent="0.3">
      <c r="A8" s="13" t="s">
        <v>309</v>
      </c>
      <c r="B8" s="14">
        <v>150</v>
      </c>
      <c r="C8" s="6" t="s">
        <v>10</v>
      </c>
      <c r="D8" s="15" t="s">
        <v>310</v>
      </c>
      <c r="E8" s="42" t="s">
        <v>228</v>
      </c>
      <c r="F8" s="6" t="s">
        <v>228</v>
      </c>
      <c r="G8" s="6" t="s">
        <v>7</v>
      </c>
    </row>
    <row r="9" spans="1:7" s="4" customFormat="1" ht="20" customHeight="1" x14ac:dyDescent="0.3">
      <c r="A9" s="13" t="s">
        <v>404</v>
      </c>
      <c r="B9" s="14">
        <v>300</v>
      </c>
      <c r="C9" s="6" t="s">
        <v>10</v>
      </c>
      <c r="D9" s="15" t="s">
        <v>405</v>
      </c>
      <c r="E9" s="46" t="s">
        <v>525</v>
      </c>
      <c r="F9" s="6" t="s">
        <v>263</v>
      </c>
      <c r="G9" s="6" t="s">
        <v>499</v>
      </c>
    </row>
    <row r="10" spans="1:7" s="4" customFormat="1" ht="20" customHeight="1" x14ac:dyDescent="0.3">
      <c r="A10" s="13" t="s">
        <v>406</v>
      </c>
      <c r="B10" s="14">
        <v>45</v>
      </c>
      <c r="C10" s="6" t="s">
        <v>10</v>
      </c>
      <c r="D10" s="15" t="s">
        <v>407</v>
      </c>
      <c r="E10" s="46" t="s">
        <v>525</v>
      </c>
      <c r="F10" s="6" t="s">
        <v>263</v>
      </c>
      <c r="G10" s="6" t="s">
        <v>499</v>
      </c>
    </row>
    <row r="11" spans="1:7" s="4" customFormat="1" ht="20" customHeight="1" x14ac:dyDescent="0.3">
      <c r="A11" s="13" t="s">
        <v>323</v>
      </c>
      <c r="B11" s="14">
        <v>2</v>
      </c>
      <c r="C11" s="6" t="s">
        <v>10</v>
      </c>
      <c r="D11" s="15" t="s">
        <v>324</v>
      </c>
      <c r="E11" s="42" t="s">
        <v>35</v>
      </c>
      <c r="F11" s="6" t="s">
        <v>35</v>
      </c>
      <c r="G11" s="6" t="s">
        <v>7</v>
      </c>
    </row>
    <row r="12" spans="1:7" s="4" customFormat="1" ht="20" customHeight="1" x14ac:dyDescent="0.3">
      <c r="A12" s="13" t="s">
        <v>61</v>
      </c>
      <c r="B12" s="19">
        <v>450</v>
      </c>
      <c r="C12" s="6" t="s">
        <v>10</v>
      </c>
      <c r="D12" s="15" t="s">
        <v>62</v>
      </c>
      <c r="E12" s="42" t="s">
        <v>35</v>
      </c>
      <c r="F12" s="6" t="s">
        <v>35</v>
      </c>
      <c r="G12" s="2" t="s">
        <v>621</v>
      </c>
    </row>
    <row r="13" spans="1:7" s="4" customFormat="1" ht="20" customHeight="1" x14ac:dyDescent="0.3">
      <c r="A13" s="13" t="s">
        <v>359</v>
      </c>
      <c r="B13" s="14">
        <v>99.9</v>
      </c>
      <c r="C13" s="6" t="s">
        <v>10</v>
      </c>
      <c r="D13" s="15" t="s">
        <v>360</v>
      </c>
      <c r="E13" s="46" t="s">
        <v>32</v>
      </c>
      <c r="F13" s="6" t="s">
        <v>106</v>
      </c>
      <c r="G13" s="6" t="s">
        <v>489</v>
      </c>
    </row>
    <row r="14" spans="1:7" s="4" customFormat="1" ht="20" customHeight="1" x14ac:dyDescent="0.3">
      <c r="A14" s="13" t="s">
        <v>361</v>
      </c>
      <c r="B14" s="14">
        <v>3</v>
      </c>
      <c r="C14" s="6" t="s">
        <v>10</v>
      </c>
      <c r="D14" s="15" t="s">
        <v>362</v>
      </c>
      <c r="E14" s="46" t="s">
        <v>32</v>
      </c>
      <c r="F14" s="6" t="s">
        <v>106</v>
      </c>
      <c r="G14" s="6" t="s">
        <v>489</v>
      </c>
    </row>
    <row r="15" spans="1:7" s="4" customFormat="1" ht="20" customHeight="1" x14ac:dyDescent="0.3">
      <c r="A15" s="13" t="s">
        <v>251</v>
      </c>
      <c r="B15" s="14">
        <v>60</v>
      </c>
      <c r="C15" s="6" t="s">
        <v>10</v>
      </c>
      <c r="D15" s="15" t="s">
        <v>252</v>
      </c>
      <c r="E15" s="46" t="s">
        <v>528</v>
      </c>
      <c r="F15" s="6" t="s">
        <v>206</v>
      </c>
      <c r="G15" s="6" t="s">
        <v>7</v>
      </c>
    </row>
    <row r="16" spans="1:7" s="4" customFormat="1" ht="20" customHeight="1" x14ac:dyDescent="0.3">
      <c r="A16" s="13" t="s">
        <v>222</v>
      </c>
      <c r="B16" s="14">
        <v>300</v>
      </c>
      <c r="C16" s="6" t="s">
        <v>10</v>
      </c>
      <c r="D16" s="15" t="s">
        <v>223</v>
      </c>
      <c r="E16" s="46" t="s">
        <v>532</v>
      </c>
      <c r="F16" s="6" t="s">
        <v>186</v>
      </c>
      <c r="G16" s="6"/>
    </row>
    <row r="17" spans="1:7" s="4" customFormat="1" ht="20" customHeight="1" x14ac:dyDescent="0.3">
      <c r="A17" s="13" t="s">
        <v>246</v>
      </c>
      <c r="B17" s="14">
        <v>48</v>
      </c>
      <c r="C17" s="6" t="s">
        <v>10</v>
      </c>
      <c r="D17" s="15" t="s">
        <v>247</v>
      </c>
      <c r="E17" s="46" t="s">
        <v>532</v>
      </c>
      <c r="F17" s="6" t="s">
        <v>186</v>
      </c>
      <c r="G17" s="6" t="s">
        <v>7</v>
      </c>
    </row>
    <row r="18" spans="1:7" s="4" customFormat="1" ht="20" customHeight="1" x14ac:dyDescent="0.3">
      <c r="A18" s="13" t="s">
        <v>504</v>
      </c>
      <c r="B18" s="14">
        <v>750</v>
      </c>
      <c r="C18" s="6" t="s">
        <v>10</v>
      </c>
      <c r="D18" s="15" t="s">
        <v>250</v>
      </c>
      <c r="E18" s="46" t="s">
        <v>532</v>
      </c>
      <c r="F18" s="6" t="s">
        <v>186</v>
      </c>
      <c r="G18" s="6"/>
    </row>
    <row r="19" spans="1:7" s="4" customFormat="1" ht="20" customHeight="1" x14ac:dyDescent="0.3">
      <c r="A19" s="13" t="s">
        <v>218</v>
      </c>
      <c r="B19" s="14">
        <v>300</v>
      </c>
      <c r="C19" s="6" t="s">
        <v>10</v>
      </c>
      <c r="D19" s="15" t="s">
        <v>219</v>
      </c>
      <c r="E19" s="46" t="s">
        <v>532</v>
      </c>
      <c r="F19" s="6" t="s">
        <v>186</v>
      </c>
      <c r="G19" s="6" t="s">
        <v>7</v>
      </c>
    </row>
    <row r="20" spans="1:7" s="4" customFormat="1" ht="20" customHeight="1" x14ac:dyDescent="0.3">
      <c r="A20" s="13" t="s">
        <v>45</v>
      </c>
      <c r="B20" s="14">
        <v>1440</v>
      </c>
      <c r="C20" s="6" t="s">
        <v>10</v>
      </c>
      <c r="D20" s="15" t="s">
        <v>46</v>
      </c>
      <c r="E20" s="42" t="s">
        <v>24</v>
      </c>
      <c r="F20" s="6" t="s">
        <v>24</v>
      </c>
      <c r="G20" s="6" t="s">
        <v>7</v>
      </c>
    </row>
    <row r="21" spans="1:7" s="4" customFormat="1" ht="20" customHeight="1" x14ac:dyDescent="0.3">
      <c r="A21" s="13" t="s">
        <v>41</v>
      </c>
      <c r="B21" s="14">
        <v>4600</v>
      </c>
      <c r="C21" s="6" t="s">
        <v>10</v>
      </c>
      <c r="D21" s="15" t="s">
        <v>42</v>
      </c>
      <c r="E21" s="42" t="s">
        <v>24</v>
      </c>
      <c r="F21" s="6" t="s">
        <v>24</v>
      </c>
      <c r="G21" s="16"/>
    </row>
    <row r="22" spans="1:7" s="4" customFormat="1" ht="20" customHeight="1" x14ac:dyDescent="0.3">
      <c r="A22" s="13" t="s">
        <v>260</v>
      </c>
      <c r="B22" s="19">
        <v>432</v>
      </c>
      <c r="C22" s="6" t="s">
        <v>10</v>
      </c>
      <c r="D22" s="15" t="s">
        <v>261</v>
      </c>
      <c r="E22" s="46" t="s">
        <v>530</v>
      </c>
      <c r="F22" s="6" t="s">
        <v>103</v>
      </c>
      <c r="G22" s="6" t="s">
        <v>577</v>
      </c>
    </row>
    <row r="23" spans="1:7" s="4" customFormat="1" ht="20" customHeight="1" x14ac:dyDescent="0.3">
      <c r="A23" s="13" t="s">
        <v>253</v>
      </c>
      <c r="B23" s="19">
        <v>300</v>
      </c>
      <c r="C23" s="6" t="s">
        <v>10</v>
      </c>
      <c r="D23" s="15" t="s">
        <v>254</v>
      </c>
      <c r="E23" s="46" t="s">
        <v>530</v>
      </c>
      <c r="F23" s="6" t="s">
        <v>103</v>
      </c>
      <c r="G23" s="6" t="s">
        <v>578</v>
      </c>
    </row>
    <row r="24" spans="1:7" s="4" customFormat="1" ht="20" customHeight="1" x14ac:dyDescent="0.3">
      <c r="A24" s="13" t="s">
        <v>376</v>
      </c>
      <c r="B24" s="14">
        <v>550</v>
      </c>
      <c r="C24" s="6" t="s">
        <v>10</v>
      </c>
      <c r="D24" s="15" t="s">
        <v>377</v>
      </c>
      <c r="E24" s="46" t="s">
        <v>532</v>
      </c>
      <c r="F24" s="6" t="s">
        <v>186</v>
      </c>
      <c r="G24" s="6" t="s">
        <v>498</v>
      </c>
    </row>
    <row r="25" spans="1:7" s="4" customFormat="1" ht="20" customHeight="1" x14ac:dyDescent="0.3">
      <c r="A25" s="13" t="s">
        <v>443</v>
      </c>
      <c r="B25" s="14">
        <v>1</v>
      </c>
      <c r="C25" s="6" t="s">
        <v>10</v>
      </c>
      <c r="D25" s="15" t="s">
        <v>444</v>
      </c>
      <c r="E25" s="42" t="s">
        <v>134</v>
      </c>
      <c r="F25" s="6" t="s">
        <v>134</v>
      </c>
      <c r="G25" s="6" t="s">
        <v>7</v>
      </c>
    </row>
    <row r="26" spans="1:7" s="4" customFormat="1" ht="20" customHeight="1" x14ac:dyDescent="0.3">
      <c r="A26" s="13" t="s">
        <v>464</v>
      </c>
      <c r="B26" s="14">
        <v>1</v>
      </c>
      <c r="C26" s="6" t="s">
        <v>10</v>
      </c>
      <c r="D26" s="15" t="s">
        <v>465</v>
      </c>
      <c r="E26" s="42"/>
      <c r="F26" s="6" t="s">
        <v>434</v>
      </c>
      <c r="G26" s="6" t="s">
        <v>489</v>
      </c>
    </row>
    <row r="27" spans="1:7" s="4" customFormat="1" ht="20" customHeight="1" x14ac:dyDescent="0.3">
      <c r="A27" s="13" t="s">
        <v>458</v>
      </c>
      <c r="B27" s="14">
        <v>1</v>
      </c>
      <c r="C27" s="6" t="s">
        <v>10</v>
      </c>
      <c r="D27" s="15" t="s">
        <v>459</v>
      </c>
      <c r="E27" s="42"/>
      <c r="F27" s="6" t="s">
        <v>434</v>
      </c>
      <c r="G27" s="6" t="s">
        <v>489</v>
      </c>
    </row>
    <row r="28" spans="1:7" s="4" customFormat="1" ht="20" customHeight="1" x14ac:dyDescent="0.3">
      <c r="A28" s="13" t="s">
        <v>460</v>
      </c>
      <c r="B28" s="14">
        <v>1</v>
      </c>
      <c r="C28" s="6" t="s">
        <v>10</v>
      </c>
      <c r="D28" s="15" t="s">
        <v>461</v>
      </c>
      <c r="E28" s="42"/>
      <c r="F28" s="6" t="s">
        <v>434</v>
      </c>
      <c r="G28" s="6" t="s">
        <v>489</v>
      </c>
    </row>
    <row r="29" spans="1:7" s="4" customFormat="1" ht="20" customHeight="1" x14ac:dyDescent="0.3">
      <c r="A29" s="13" t="s">
        <v>456</v>
      </c>
      <c r="B29" s="14">
        <v>1</v>
      </c>
      <c r="C29" s="6" t="s">
        <v>10</v>
      </c>
      <c r="D29" s="15" t="s">
        <v>457</v>
      </c>
      <c r="E29" s="42"/>
      <c r="F29" s="6" t="s">
        <v>434</v>
      </c>
      <c r="G29" s="6" t="s">
        <v>489</v>
      </c>
    </row>
    <row r="30" spans="1:7" s="4" customFormat="1" ht="20" customHeight="1" x14ac:dyDescent="0.3">
      <c r="A30" s="13" t="s">
        <v>462</v>
      </c>
      <c r="B30" s="14">
        <v>1</v>
      </c>
      <c r="C30" s="6" t="s">
        <v>10</v>
      </c>
      <c r="D30" s="15" t="s">
        <v>463</v>
      </c>
      <c r="E30" s="42"/>
      <c r="F30" s="6" t="s">
        <v>434</v>
      </c>
      <c r="G30" s="6" t="s">
        <v>489</v>
      </c>
    </row>
    <row r="31" spans="1:7" s="4" customFormat="1" ht="20" customHeight="1" x14ac:dyDescent="0.3">
      <c r="A31" s="13" t="s">
        <v>454</v>
      </c>
      <c r="B31" s="14">
        <v>1</v>
      </c>
      <c r="C31" s="6" t="s">
        <v>10</v>
      </c>
      <c r="D31" s="15" t="s">
        <v>455</v>
      </c>
      <c r="E31" s="42"/>
      <c r="F31" s="6" t="s">
        <v>434</v>
      </c>
      <c r="G31" s="6" t="s">
        <v>489</v>
      </c>
    </row>
    <row r="32" spans="1:7" s="4" customFormat="1" ht="20" customHeight="1" x14ac:dyDescent="0.3">
      <c r="A32" s="13" t="s">
        <v>555</v>
      </c>
      <c r="B32" s="14">
        <v>1</v>
      </c>
      <c r="C32" s="6" t="s">
        <v>10</v>
      </c>
      <c r="D32" s="15" t="s">
        <v>438</v>
      </c>
      <c r="E32" s="42"/>
      <c r="F32" s="6" t="s">
        <v>434</v>
      </c>
      <c r="G32" s="6" t="s">
        <v>489</v>
      </c>
    </row>
    <row r="33" spans="1:7" s="4" customFormat="1" ht="20" customHeight="1" x14ac:dyDescent="0.3">
      <c r="A33" s="13" t="s">
        <v>436</v>
      </c>
      <c r="B33" s="14">
        <v>1</v>
      </c>
      <c r="C33" s="6" t="s">
        <v>10</v>
      </c>
      <c r="D33" s="15" t="s">
        <v>437</v>
      </c>
      <c r="E33" s="42"/>
      <c r="F33" s="6" t="s">
        <v>434</v>
      </c>
      <c r="G33" s="6" t="s">
        <v>489</v>
      </c>
    </row>
    <row r="34" spans="1:7" s="4" customFormat="1" ht="20" customHeight="1" x14ac:dyDescent="0.3">
      <c r="A34" s="13" t="s">
        <v>433</v>
      </c>
      <c r="B34" s="14">
        <v>1</v>
      </c>
      <c r="C34" s="6" t="s">
        <v>10</v>
      </c>
      <c r="D34" s="15" t="s">
        <v>435</v>
      </c>
      <c r="E34" s="42"/>
      <c r="F34" s="6" t="s">
        <v>434</v>
      </c>
      <c r="G34" s="6" t="s">
        <v>489</v>
      </c>
    </row>
    <row r="35" spans="1:7" s="4" customFormat="1" ht="20" customHeight="1" x14ac:dyDescent="0.3">
      <c r="A35" s="13" t="s">
        <v>452</v>
      </c>
      <c r="B35" s="14">
        <v>1</v>
      </c>
      <c r="C35" s="6" t="s">
        <v>10</v>
      </c>
      <c r="D35" s="15" t="s">
        <v>453</v>
      </c>
      <c r="E35" s="42"/>
      <c r="F35" s="6" t="s">
        <v>434</v>
      </c>
      <c r="G35" s="6" t="s">
        <v>489</v>
      </c>
    </row>
    <row r="36" spans="1:7" s="4" customFormat="1" ht="20" customHeight="1" x14ac:dyDescent="0.3">
      <c r="A36" s="13" t="s">
        <v>314</v>
      </c>
      <c r="B36" s="19">
        <v>400</v>
      </c>
      <c r="C36" s="6" t="s">
        <v>10</v>
      </c>
      <c r="D36" s="15" t="s">
        <v>315</v>
      </c>
      <c r="E36" s="42" t="s">
        <v>228</v>
      </c>
      <c r="F36" s="6" t="s">
        <v>228</v>
      </c>
      <c r="G36" s="2" t="s">
        <v>549</v>
      </c>
    </row>
    <row r="37" spans="1:7" s="4" customFormat="1" ht="20" customHeight="1" x14ac:dyDescent="0.3">
      <c r="A37" s="13" t="s">
        <v>273</v>
      </c>
      <c r="B37" s="19">
        <v>1200</v>
      </c>
      <c r="C37" s="6" t="s">
        <v>10</v>
      </c>
      <c r="D37" s="15" t="s">
        <v>274</v>
      </c>
      <c r="E37" s="42" t="s">
        <v>24</v>
      </c>
      <c r="F37" s="6" t="s">
        <v>24</v>
      </c>
      <c r="G37" s="6" t="s">
        <v>579</v>
      </c>
    </row>
    <row r="38" spans="1:7" s="4" customFormat="1" ht="20" customHeight="1" x14ac:dyDescent="0.3">
      <c r="A38" s="13" t="s">
        <v>301</v>
      </c>
      <c r="B38" s="14">
        <v>1</v>
      </c>
      <c r="C38" s="6" t="s">
        <v>10</v>
      </c>
      <c r="D38" s="15" t="s">
        <v>302</v>
      </c>
      <c r="E38" s="42" t="s">
        <v>134</v>
      </c>
      <c r="F38" s="6" t="s">
        <v>134</v>
      </c>
      <c r="G38" s="6" t="s">
        <v>7</v>
      </c>
    </row>
    <row r="39" spans="1:7" s="4" customFormat="1" ht="20" customHeight="1" x14ac:dyDescent="0.3">
      <c r="A39" s="13" t="s">
        <v>116</v>
      </c>
      <c r="B39" s="14">
        <v>60</v>
      </c>
      <c r="C39" s="6" t="s">
        <v>10</v>
      </c>
      <c r="D39" s="15" t="s">
        <v>117</v>
      </c>
      <c r="E39" s="46" t="s">
        <v>255</v>
      </c>
      <c r="F39" s="6" t="s">
        <v>54</v>
      </c>
      <c r="G39" s="6" t="s">
        <v>7</v>
      </c>
    </row>
    <row r="40" spans="1:7" s="4" customFormat="1" ht="20" customHeight="1" x14ac:dyDescent="0.3">
      <c r="A40" s="13" t="s">
        <v>114</v>
      </c>
      <c r="B40" s="14">
        <v>50</v>
      </c>
      <c r="C40" s="6" t="s">
        <v>10</v>
      </c>
      <c r="D40" s="15" t="s">
        <v>115</v>
      </c>
      <c r="E40" s="46" t="s">
        <v>255</v>
      </c>
      <c r="F40" s="6" t="s">
        <v>54</v>
      </c>
      <c r="G40" s="6" t="s">
        <v>7</v>
      </c>
    </row>
    <row r="41" spans="1:7" s="4" customFormat="1" ht="20" customHeight="1" x14ac:dyDescent="0.3">
      <c r="A41" s="13" t="s">
        <v>125</v>
      </c>
      <c r="B41" s="14">
        <v>1</v>
      </c>
      <c r="C41" s="6" t="s">
        <v>10</v>
      </c>
      <c r="D41" s="15" t="s">
        <v>127</v>
      </c>
      <c r="E41" s="42" t="s">
        <v>134</v>
      </c>
      <c r="F41" s="6" t="s">
        <v>134</v>
      </c>
      <c r="G41" s="6"/>
    </row>
    <row r="42" spans="1:7" s="4" customFormat="1" ht="20" customHeight="1" x14ac:dyDescent="0.3">
      <c r="A42" s="13" t="s">
        <v>118</v>
      </c>
      <c r="B42" s="14">
        <v>1500</v>
      </c>
      <c r="C42" s="6" t="s">
        <v>10</v>
      </c>
      <c r="D42" s="15" t="s">
        <v>119</v>
      </c>
      <c r="E42" s="42" t="s">
        <v>24</v>
      </c>
      <c r="F42" s="6" t="s">
        <v>24</v>
      </c>
      <c r="G42" s="6" t="s">
        <v>7</v>
      </c>
    </row>
    <row r="43" spans="1:7" s="4" customFormat="1" ht="20" customHeight="1" x14ac:dyDescent="0.3">
      <c r="A43" s="13" t="s">
        <v>469</v>
      </c>
      <c r="B43" s="14">
        <v>4</v>
      </c>
      <c r="C43" s="6" t="s">
        <v>70</v>
      </c>
      <c r="D43" s="15" t="s">
        <v>470</v>
      </c>
      <c r="E43" s="42" t="s">
        <v>35</v>
      </c>
      <c r="F43" s="6" t="s">
        <v>35</v>
      </c>
      <c r="G43" s="6" t="s">
        <v>622</v>
      </c>
    </row>
    <row r="44" spans="1:7" s="4" customFormat="1" ht="20" customHeight="1" x14ac:dyDescent="0.3">
      <c r="A44" s="13" t="s">
        <v>133</v>
      </c>
      <c r="B44" s="14">
        <v>1</v>
      </c>
      <c r="C44" s="6" t="s">
        <v>10</v>
      </c>
      <c r="D44" s="15" t="s">
        <v>135</v>
      </c>
      <c r="E44" s="42" t="s">
        <v>134</v>
      </c>
      <c r="F44" s="6" t="s">
        <v>134</v>
      </c>
      <c r="G44" s="6"/>
    </row>
    <row r="45" spans="1:7" s="4" customFormat="1" ht="20" customHeight="1" x14ac:dyDescent="0.3">
      <c r="A45" s="13" t="s">
        <v>509</v>
      </c>
      <c r="B45" s="14"/>
      <c r="C45" s="6"/>
      <c r="D45" s="15"/>
      <c r="E45" s="46" t="s">
        <v>485</v>
      </c>
      <c r="F45" s="6" t="s">
        <v>126</v>
      </c>
      <c r="G45" s="6" t="s">
        <v>580</v>
      </c>
    </row>
    <row r="46" spans="1:7" s="4" customFormat="1" ht="20" customHeight="1" x14ac:dyDescent="0.3">
      <c r="A46" s="13" t="s">
        <v>195</v>
      </c>
      <c r="B46" s="14">
        <v>320</v>
      </c>
      <c r="C46" s="6" t="s">
        <v>5</v>
      </c>
      <c r="D46" s="15" t="s">
        <v>196</v>
      </c>
      <c r="E46" s="46" t="s">
        <v>533</v>
      </c>
      <c r="F46" s="6" t="s">
        <v>4</v>
      </c>
      <c r="G46" s="6" t="s">
        <v>7</v>
      </c>
    </row>
    <row r="47" spans="1:7" s="4" customFormat="1" ht="20" customHeight="1" x14ac:dyDescent="0.3">
      <c r="A47" s="13" t="s">
        <v>275</v>
      </c>
      <c r="B47" s="14">
        <v>16</v>
      </c>
      <c r="C47" s="6" t="s">
        <v>10</v>
      </c>
      <c r="D47" s="15" t="s">
        <v>277</v>
      </c>
      <c r="E47" s="46" t="s">
        <v>534</v>
      </c>
      <c r="F47" s="6" t="s">
        <v>276</v>
      </c>
      <c r="G47" s="6" t="s">
        <v>7</v>
      </c>
    </row>
    <row r="48" spans="1:7" s="4" customFormat="1" ht="20" customHeight="1" x14ac:dyDescent="0.3">
      <c r="A48" s="13" t="s">
        <v>205</v>
      </c>
      <c r="B48" s="14">
        <v>30</v>
      </c>
      <c r="C48" s="6" t="s">
        <v>10</v>
      </c>
      <c r="D48" s="15" t="s">
        <v>204</v>
      </c>
      <c r="E48" s="46" t="s">
        <v>528</v>
      </c>
      <c r="F48" s="6" t="s">
        <v>206</v>
      </c>
      <c r="G48" s="6" t="s">
        <v>7</v>
      </c>
    </row>
    <row r="49" spans="1:7" s="4" customFormat="1" ht="20" customHeight="1" x14ac:dyDescent="0.3">
      <c r="A49" s="13" t="s">
        <v>191</v>
      </c>
      <c r="B49" s="14">
        <v>200</v>
      </c>
      <c r="C49" s="6" t="s">
        <v>10</v>
      </c>
      <c r="D49" s="15" t="s">
        <v>192</v>
      </c>
      <c r="E49" s="42" t="s">
        <v>15</v>
      </c>
      <c r="F49" s="6" t="s">
        <v>15</v>
      </c>
      <c r="G49" s="6" t="s">
        <v>7</v>
      </c>
    </row>
    <row r="50" spans="1:7" s="4" customFormat="1" ht="20" customHeight="1" x14ac:dyDescent="0.3">
      <c r="A50" s="13" t="s">
        <v>623</v>
      </c>
      <c r="B50" s="14">
        <v>100</v>
      </c>
      <c r="C50" s="6" t="s">
        <v>10</v>
      </c>
      <c r="D50" s="15" t="s">
        <v>109</v>
      </c>
      <c r="E50" s="42" t="s">
        <v>66</v>
      </c>
      <c r="F50" s="6" t="s">
        <v>66</v>
      </c>
      <c r="G50" s="6" t="s">
        <v>7</v>
      </c>
    </row>
    <row r="51" spans="1:7" s="4" customFormat="1" ht="20" customHeight="1" x14ac:dyDescent="0.3">
      <c r="A51" s="13" t="s">
        <v>112</v>
      </c>
      <c r="B51" s="14">
        <v>1000</v>
      </c>
      <c r="C51" s="6" t="s">
        <v>10</v>
      </c>
      <c r="D51" s="15" t="s">
        <v>113</v>
      </c>
      <c r="E51" s="46" t="s">
        <v>186</v>
      </c>
      <c r="F51" s="6" t="s">
        <v>27</v>
      </c>
      <c r="G51" s="6" t="s">
        <v>501</v>
      </c>
    </row>
    <row r="52" spans="1:7" s="4" customFormat="1" ht="20" customHeight="1" x14ac:dyDescent="0.3">
      <c r="A52" s="13" t="s">
        <v>100</v>
      </c>
      <c r="B52" s="14">
        <v>2000</v>
      </c>
      <c r="C52" s="6" t="s">
        <v>10</v>
      </c>
      <c r="D52" s="15" t="s">
        <v>101</v>
      </c>
      <c r="E52" s="42" t="s">
        <v>66</v>
      </c>
      <c r="F52" s="6" t="s">
        <v>66</v>
      </c>
      <c r="G52" s="6" t="s">
        <v>7</v>
      </c>
    </row>
    <row r="53" spans="1:7" s="4" customFormat="1" ht="20" customHeight="1" x14ac:dyDescent="0.3">
      <c r="A53" s="13" t="s">
        <v>18</v>
      </c>
      <c r="B53" s="14">
        <v>800</v>
      </c>
      <c r="C53" s="6" t="s">
        <v>10</v>
      </c>
      <c r="D53" s="15" t="s">
        <v>19</v>
      </c>
      <c r="E53" s="46" t="s">
        <v>527</v>
      </c>
      <c r="F53" s="6" t="s">
        <v>9</v>
      </c>
      <c r="G53" s="6" t="s">
        <v>7</v>
      </c>
    </row>
    <row r="54" spans="1:7" s="4" customFormat="1" ht="20" customHeight="1" x14ac:dyDescent="0.3">
      <c r="A54" s="13" t="s">
        <v>203</v>
      </c>
      <c r="B54" s="14">
        <v>32</v>
      </c>
      <c r="C54" s="6" t="s">
        <v>10</v>
      </c>
      <c r="D54" s="15" t="s">
        <v>204</v>
      </c>
      <c r="E54" s="46" t="s">
        <v>32</v>
      </c>
      <c r="F54" s="6" t="s">
        <v>106</v>
      </c>
      <c r="G54" s="6" t="s">
        <v>7</v>
      </c>
    </row>
    <row r="55" spans="1:7" s="4" customFormat="1" ht="20" customHeight="1" x14ac:dyDescent="0.3">
      <c r="A55" s="13" t="s">
        <v>624</v>
      </c>
      <c r="B55" s="14">
        <v>90</v>
      </c>
      <c r="C55" s="6" t="s">
        <v>10</v>
      </c>
      <c r="D55" s="15" t="s">
        <v>372</v>
      </c>
      <c r="E55" s="46" t="s">
        <v>526</v>
      </c>
      <c r="F55" s="6" t="s">
        <v>32</v>
      </c>
      <c r="G55" s="6" t="s">
        <v>495</v>
      </c>
    </row>
    <row r="56" spans="1:7" s="4" customFormat="1" ht="20" customHeight="1" x14ac:dyDescent="0.3">
      <c r="A56" s="13" t="s">
        <v>416</v>
      </c>
      <c r="B56" s="14">
        <v>300</v>
      </c>
      <c r="C56" s="6" t="s">
        <v>10</v>
      </c>
      <c r="D56" s="15" t="s">
        <v>417</v>
      </c>
      <c r="E56" s="46" t="s">
        <v>526</v>
      </c>
      <c r="F56" s="6" t="s">
        <v>32</v>
      </c>
      <c r="G56" s="6" t="s">
        <v>7</v>
      </c>
    </row>
    <row r="57" spans="1:7" s="4" customFormat="1" ht="20" customHeight="1" x14ac:dyDescent="0.3">
      <c r="A57" s="13" t="s">
        <v>145</v>
      </c>
      <c r="B57" s="19">
        <v>400</v>
      </c>
      <c r="C57" s="6" t="s">
        <v>10</v>
      </c>
      <c r="D57" s="15" t="s">
        <v>146</v>
      </c>
      <c r="E57" s="46" t="s">
        <v>526</v>
      </c>
      <c r="F57" s="6" t="s">
        <v>32</v>
      </c>
      <c r="G57" s="6" t="s">
        <v>477</v>
      </c>
    </row>
    <row r="58" spans="1:7" s="4" customFormat="1" ht="20" customHeight="1" x14ac:dyDescent="0.3">
      <c r="A58" s="13" t="s">
        <v>585</v>
      </c>
      <c r="B58" s="14">
        <v>0</v>
      </c>
      <c r="C58" s="6" t="s">
        <v>10</v>
      </c>
      <c r="D58" s="15" t="s">
        <v>22</v>
      </c>
      <c r="E58" s="46" t="s">
        <v>618</v>
      </c>
      <c r="F58" s="6" t="s">
        <v>21</v>
      </c>
      <c r="G58" s="6" t="s">
        <v>7</v>
      </c>
    </row>
    <row r="59" spans="1:7" s="4" customFormat="1" ht="20" customHeight="1" x14ac:dyDescent="0.3">
      <c r="A59" s="13" t="s">
        <v>351</v>
      </c>
      <c r="B59" s="14">
        <v>10</v>
      </c>
      <c r="C59" s="6" t="s">
        <v>10</v>
      </c>
      <c r="D59" s="15" t="s">
        <v>352</v>
      </c>
      <c r="E59" s="42" t="s">
        <v>24</v>
      </c>
      <c r="F59" s="6" t="s">
        <v>24</v>
      </c>
      <c r="G59" s="6" t="s">
        <v>489</v>
      </c>
    </row>
    <row r="60" spans="1:7" s="4" customFormat="1" ht="20" customHeight="1" x14ac:dyDescent="0.3">
      <c r="A60" s="13" t="s">
        <v>357</v>
      </c>
      <c r="B60" s="14">
        <v>100</v>
      </c>
      <c r="C60" s="6" t="s">
        <v>10</v>
      </c>
      <c r="D60" s="15" t="s">
        <v>358</v>
      </c>
      <c r="E60" s="42" t="s">
        <v>66</v>
      </c>
      <c r="F60" s="6" t="s">
        <v>66</v>
      </c>
      <c r="G60" s="6" t="s">
        <v>489</v>
      </c>
    </row>
    <row r="61" spans="1:7" s="4" customFormat="1" ht="20" customHeight="1" x14ac:dyDescent="0.3">
      <c r="A61" s="13" t="s">
        <v>325</v>
      </c>
      <c r="B61" s="14">
        <v>1</v>
      </c>
      <c r="C61" s="6" t="s">
        <v>90</v>
      </c>
      <c r="D61" s="15" t="s">
        <v>326</v>
      </c>
      <c r="E61" s="46" t="s">
        <v>123</v>
      </c>
      <c r="F61" s="6" t="s">
        <v>123</v>
      </c>
      <c r="G61" s="6" t="s">
        <v>7</v>
      </c>
    </row>
    <row r="62" spans="1:7" s="4" customFormat="1" ht="20" customHeight="1" x14ac:dyDescent="0.3">
      <c r="A62" s="13" t="s">
        <v>159</v>
      </c>
      <c r="B62" s="14">
        <v>30</v>
      </c>
      <c r="C62" s="6" t="s">
        <v>10</v>
      </c>
      <c r="D62" s="15" t="s">
        <v>160</v>
      </c>
      <c r="E62" s="46" t="s">
        <v>32</v>
      </c>
      <c r="F62" s="6" t="s">
        <v>106</v>
      </c>
      <c r="G62" s="6" t="s">
        <v>7</v>
      </c>
    </row>
    <row r="63" spans="1:7" s="4" customFormat="1" ht="20" customHeight="1" x14ac:dyDescent="0.3">
      <c r="A63" s="13" t="s">
        <v>318</v>
      </c>
      <c r="B63" s="14">
        <v>18</v>
      </c>
      <c r="C63" s="6" t="s">
        <v>10</v>
      </c>
      <c r="D63" s="15" t="s">
        <v>319</v>
      </c>
      <c r="E63" s="46" t="s">
        <v>618</v>
      </c>
      <c r="F63" s="6" t="s">
        <v>21</v>
      </c>
      <c r="G63" s="6" t="s">
        <v>7</v>
      </c>
    </row>
    <row r="64" spans="1:7" s="4" customFormat="1" ht="20" customHeight="1" x14ac:dyDescent="0.3">
      <c r="A64" s="13" t="s">
        <v>105</v>
      </c>
      <c r="B64" s="14">
        <v>1</v>
      </c>
      <c r="C64" s="6" t="s">
        <v>10</v>
      </c>
      <c r="D64" s="15" t="s">
        <v>107</v>
      </c>
      <c r="E64" s="46" t="s">
        <v>32</v>
      </c>
      <c r="F64" s="6" t="s">
        <v>106</v>
      </c>
      <c r="G64" s="6" t="s">
        <v>7</v>
      </c>
    </row>
    <row r="65" spans="1:7" s="4" customFormat="1" ht="20" customHeight="1" x14ac:dyDescent="0.3">
      <c r="A65" s="13" t="s">
        <v>363</v>
      </c>
      <c r="B65" s="14">
        <v>50</v>
      </c>
      <c r="C65" s="6" t="s">
        <v>10</v>
      </c>
      <c r="D65" s="15" t="s">
        <v>364</v>
      </c>
      <c r="E65" s="46" t="s">
        <v>9</v>
      </c>
      <c r="F65" s="6" t="s">
        <v>139</v>
      </c>
      <c r="G65" s="6" t="s">
        <v>489</v>
      </c>
    </row>
    <row r="66" spans="1:7" s="4" customFormat="1" ht="20" customHeight="1" x14ac:dyDescent="0.3">
      <c r="A66" s="13" t="s">
        <v>493</v>
      </c>
      <c r="B66" s="14">
        <v>3.996</v>
      </c>
      <c r="C66" s="6" t="s">
        <v>10</v>
      </c>
      <c r="D66" s="15" t="s">
        <v>473</v>
      </c>
      <c r="E66" s="46" t="s">
        <v>9</v>
      </c>
      <c r="F66" s="6" t="s">
        <v>139</v>
      </c>
      <c r="G66" s="6" t="s">
        <v>489</v>
      </c>
    </row>
    <row r="67" spans="1:7" s="4" customFormat="1" ht="20" customHeight="1" x14ac:dyDescent="0.3">
      <c r="A67" s="13" t="s">
        <v>128</v>
      </c>
      <c r="B67" s="14">
        <v>75</v>
      </c>
      <c r="C67" s="6" t="s">
        <v>16</v>
      </c>
      <c r="D67" s="15" t="s">
        <v>129</v>
      </c>
      <c r="E67" s="46" t="s">
        <v>485</v>
      </c>
      <c r="F67" s="6" t="s">
        <v>126</v>
      </c>
      <c r="G67" s="6" t="s">
        <v>479</v>
      </c>
    </row>
    <row r="68" spans="1:7" s="4" customFormat="1" ht="20" customHeight="1" x14ac:dyDescent="0.3">
      <c r="A68" s="13" t="s">
        <v>120</v>
      </c>
      <c r="B68" s="14">
        <v>2400</v>
      </c>
      <c r="C68" s="6" t="s">
        <v>10</v>
      </c>
      <c r="D68" s="15" t="s">
        <v>121</v>
      </c>
      <c r="E68" s="42" t="s">
        <v>24</v>
      </c>
      <c r="F68" s="6" t="s">
        <v>24</v>
      </c>
      <c r="G68" s="6" t="s">
        <v>7</v>
      </c>
    </row>
    <row r="69" spans="1:7" s="4" customFormat="1" ht="20" customHeight="1" x14ac:dyDescent="0.3">
      <c r="A69" s="13" t="s">
        <v>47</v>
      </c>
      <c r="B69" s="14">
        <v>540</v>
      </c>
      <c r="C69" s="6" t="s">
        <v>10</v>
      </c>
      <c r="D69" s="15" t="s">
        <v>48</v>
      </c>
      <c r="E69" s="42" t="s">
        <v>24</v>
      </c>
      <c r="F69" s="6" t="s">
        <v>24</v>
      </c>
      <c r="G69" s="6" t="s">
        <v>7</v>
      </c>
    </row>
    <row r="70" spans="1:7" s="4" customFormat="1" ht="20" customHeight="1" x14ac:dyDescent="0.3">
      <c r="A70" s="13" t="s">
        <v>26</v>
      </c>
      <c r="B70" s="14">
        <v>40</v>
      </c>
      <c r="C70" s="6" t="s">
        <v>10</v>
      </c>
      <c r="D70" s="15" t="s">
        <v>28</v>
      </c>
      <c r="E70" s="46" t="s">
        <v>186</v>
      </c>
      <c r="F70" s="6" t="s">
        <v>27</v>
      </c>
      <c r="G70" s="6" t="s">
        <v>7</v>
      </c>
    </row>
    <row r="71" spans="1:7" s="4" customFormat="1" ht="20" customHeight="1" x14ac:dyDescent="0.3">
      <c r="A71" s="13" t="s">
        <v>414</v>
      </c>
      <c r="B71" s="14">
        <v>1</v>
      </c>
      <c r="C71" s="6" t="s">
        <v>10</v>
      </c>
      <c r="D71" s="15" t="s">
        <v>415</v>
      </c>
      <c r="E71" s="42" t="s">
        <v>134</v>
      </c>
      <c r="F71" s="6" t="s">
        <v>134</v>
      </c>
      <c r="G71" s="6" t="s">
        <v>7</v>
      </c>
    </row>
    <row r="72" spans="1:7" s="4" customFormat="1" ht="20" customHeight="1" x14ac:dyDescent="0.3">
      <c r="A72" s="13" t="s">
        <v>345</v>
      </c>
      <c r="B72" s="14">
        <v>1</v>
      </c>
      <c r="C72" s="6" t="s">
        <v>10</v>
      </c>
      <c r="D72" s="15" t="s">
        <v>346</v>
      </c>
      <c r="E72" s="46" t="s">
        <v>534</v>
      </c>
      <c r="F72" s="6" t="s">
        <v>276</v>
      </c>
      <c r="G72" s="6" t="s">
        <v>7</v>
      </c>
    </row>
    <row r="73" spans="1:7" s="4" customFormat="1" ht="20" customHeight="1" x14ac:dyDescent="0.3">
      <c r="A73" s="13" t="s">
        <v>31</v>
      </c>
      <c r="B73" s="14">
        <v>100</v>
      </c>
      <c r="C73" s="6" t="s">
        <v>10</v>
      </c>
      <c r="D73" s="15" t="s">
        <v>33</v>
      </c>
      <c r="E73" s="46" t="s">
        <v>526</v>
      </c>
      <c r="F73" s="6" t="s">
        <v>32</v>
      </c>
      <c r="G73" s="6" t="s">
        <v>7</v>
      </c>
    </row>
    <row r="74" spans="1:7" s="4" customFormat="1" ht="20" customHeight="1" x14ac:dyDescent="0.3">
      <c r="A74" s="13" t="s">
        <v>227</v>
      </c>
      <c r="B74" s="14">
        <v>12</v>
      </c>
      <c r="C74" s="6" t="s">
        <v>10</v>
      </c>
      <c r="D74" s="15" t="s">
        <v>229</v>
      </c>
      <c r="E74" s="42" t="s">
        <v>228</v>
      </c>
      <c r="F74" s="6" t="s">
        <v>228</v>
      </c>
      <c r="G74" s="6" t="s">
        <v>7</v>
      </c>
    </row>
    <row r="75" spans="1:7" s="4" customFormat="1" ht="20" customHeight="1" x14ac:dyDescent="0.3">
      <c r="A75" s="13" t="s">
        <v>230</v>
      </c>
      <c r="B75" s="14">
        <v>600</v>
      </c>
      <c r="C75" s="6" t="s">
        <v>10</v>
      </c>
      <c r="D75" s="15" t="s">
        <v>231</v>
      </c>
      <c r="E75" s="46" t="s">
        <v>528</v>
      </c>
      <c r="F75" s="6" t="s">
        <v>206</v>
      </c>
      <c r="G75" s="6" t="s">
        <v>7</v>
      </c>
    </row>
    <row r="76" spans="1:7" s="4" customFormat="1" ht="20" customHeight="1" x14ac:dyDescent="0.3">
      <c r="A76" s="13" t="s">
        <v>241</v>
      </c>
      <c r="B76" s="14">
        <v>200</v>
      </c>
      <c r="C76" s="6" t="s">
        <v>10</v>
      </c>
      <c r="D76" s="15" t="s">
        <v>242</v>
      </c>
      <c r="E76" s="46" t="s">
        <v>528</v>
      </c>
      <c r="F76" s="6" t="s">
        <v>206</v>
      </c>
      <c r="G76" s="6" t="s">
        <v>7</v>
      </c>
    </row>
    <row r="77" spans="1:7" s="4" customFormat="1" ht="20" customHeight="1" x14ac:dyDescent="0.3">
      <c r="A77" s="13" t="s">
        <v>29</v>
      </c>
      <c r="B77" s="14">
        <v>1800</v>
      </c>
      <c r="C77" s="6" t="s">
        <v>10</v>
      </c>
      <c r="D77" s="15" t="s">
        <v>30</v>
      </c>
      <c r="E77" s="42" t="s">
        <v>24</v>
      </c>
      <c r="F77" s="6" t="s">
        <v>24</v>
      </c>
      <c r="G77" s="6" t="s">
        <v>7</v>
      </c>
    </row>
    <row r="78" spans="1:7" s="4" customFormat="1" ht="20" customHeight="1" x14ac:dyDescent="0.3">
      <c r="A78" s="13" t="s">
        <v>37</v>
      </c>
      <c r="B78" s="14">
        <v>10</v>
      </c>
      <c r="C78" s="6" t="s">
        <v>39</v>
      </c>
      <c r="D78" s="15" t="s">
        <v>40</v>
      </c>
      <c r="E78" s="46" t="s">
        <v>529</v>
      </c>
      <c r="F78" s="6" t="s">
        <v>38</v>
      </c>
      <c r="G78" s="6" t="s">
        <v>7</v>
      </c>
    </row>
    <row r="79" spans="1:7" s="4" customFormat="1" ht="20" customHeight="1" x14ac:dyDescent="0.3">
      <c r="A79" s="13" t="s">
        <v>431</v>
      </c>
      <c r="B79" s="14">
        <v>0.999</v>
      </c>
      <c r="C79" s="6" t="s">
        <v>429</v>
      </c>
      <c r="D79" s="15" t="s">
        <v>432</v>
      </c>
      <c r="E79" s="46" t="s">
        <v>534</v>
      </c>
      <c r="F79" s="6" t="s">
        <v>276</v>
      </c>
      <c r="G79" s="6" t="s">
        <v>489</v>
      </c>
    </row>
    <row r="80" spans="1:7" s="4" customFormat="1" ht="20" customHeight="1" x14ac:dyDescent="0.3">
      <c r="A80" s="13" t="s">
        <v>428</v>
      </c>
      <c r="B80" s="14">
        <v>0.999</v>
      </c>
      <c r="C80" s="6" t="s">
        <v>429</v>
      </c>
      <c r="D80" s="15" t="s">
        <v>430</v>
      </c>
      <c r="E80" s="46" t="s">
        <v>534</v>
      </c>
      <c r="F80" s="6" t="s">
        <v>276</v>
      </c>
      <c r="G80" s="6" t="s">
        <v>489</v>
      </c>
    </row>
    <row r="81" spans="1:7" s="4" customFormat="1" ht="20" customHeight="1" x14ac:dyDescent="0.3">
      <c r="A81" s="13" t="s">
        <v>625</v>
      </c>
      <c r="B81" s="14">
        <v>30</v>
      </c>
      <c r="C81" s="6" t="s">
        <v>10</v>
      </c>
      <c r="D81" s="15" t="s">
        <v>289</v>
      </c>
      <c r="E81" s="46" t="s">
        <v>4</v>
      </c>
      <c r="F81" s="6" t="s">
        <v>255</v>
      </c>
      <c r="G81" s="2" t="s">
        <v>480</v>
      </c>
    </row>
    <row r="82" spans="1:7" s="4" customFormat="1" ht="20" customHeight="1" x14ac:dyDescent="0.3">
      <c r="A82" s="13" t="s">
        <v>286</v>
      </c>
      <c r="B82" s="14">
        <v>24</v>
      </c>
      <c r="C82" s="6" t="s">
        <v>85</v>
      </c>
      <c r="D82" s="15" t="s">
        <v>287</v>
      </c>
      <c r="E82" s="46" t="s">
        <v>4</v>
      </c>
      <c r="F82" s="6" t="s">
        <v>255</v>
      </c>
      <c r="G82" s="6" t="s">
        <v>7</v>
      </c>
    </row>
    <row r="83" spans="1:7" s="4" customFormat="1" ht="20" customHeight="1" x14ac:dyDescent="0.3">
      <c r="A83" s="13" t="s">
        <v>258</v>
      </c>
      <c r="B83" s="14">
        <v>100</v>
      </c>
      <c r="C83" s="6" t="s">
        <v>10</v>
      </c>
      <c r="D83" s="15" t="s">
        <v>259</v>
      </c>
      <c r="E83" s="46" t="s">
        <v>4</v>
      </c>
      <c r="F83" s="6" t="s">
        <v>255</v>
      </c>
      <c r="G83" s="6" t="s">
        <v>7</v>
      </c>
    </row>
    <row r="84" spans="1:7" s="4" customFormat="1" ht="20" customHeight="1" x14ac:dyDescent="0.3">
      <c r="A84" s="13" t="s">
        <v>43</v>
      </c>
      <c r="B84" s="14">
        <v>1680</v>
      </c>
      <c r="C84" s="6" t="s">
        <v>10</v>
      </c>
      <c r="D84" s="15" t="s">
        <v>44</v>
      </c>
      <c r="E84" s="42" t="s">
        <v>24</v>
      </c>
      <c r="F84" s="6" t="s">
        <v>24</v>
      </c>
      <c r="G84" s="6" t="s">
        <v>7</v>
      </c>
    </row>
    <row r="85" spans="1:7" s="4" customFormat="1" ht="20" customHeight="1" x14ac:dyDescent="0.3">
      <c r="A85" s="13" t="s">
        <v>329</v>
      </c>
      <c r="B85" s="14">
        <v>2</v>
      </c>
      <c r="C85" s="6" t="s">
        <v>10</v>
      </c>
      <c r="D85" s="15" t="s">
        <v>331</v>
      </c>
      <c r="E85" s="46" t="s">
        <v>523</v>
      </c>
      <c r="F85" s="6" t="s">
        <v>330</v>
      </c>
      <c r="G85" s="6" t="s">
        <v>7</v>
      </c>
    </row>
    <row r="86" spans="1:7" s="4" customFormat="1" ht="20" customHeight="1" x14ac:dyDescent="0.3">
      <c r="A86" s="13" t="s">
        <v>599</v>
      </c>
      <c r="B86" s="14">
        <v>1</v>
      </c>
      <c r="C86" s="6" t="s">
        <v>7</v>
      </c>
      <c r="D86" s="15" t="s">
        <v>304</v>
      </c>
      <c r="E86" s="46" t="s">
        <v>525</v>
      </c>
      <c r="F86" s="6" t="s">
        <v>263</v>
      </c>
      <c r="G86" s="6" t="s">
        <v>7</v>
      </c>
    </row>
    <row r="87" spans="1:7" s="4" customFormat="1" ht="20" customHeight="1" x14ac:dyDescent="0.3">
      <c r="A87" s="13" t="s">
        <v>387</v>
      </c>
      <c r="B87" s="14">
        <v>1</v>
      </c>
      <c r="C87" s="6" t="s">
        <v>10</v>
      </c>
      <c r="D87" s="15" t="s">
        <v>388</v>
      </c>
      <c r="E87" s="46" t="s">
        <v>534</v>
      </c>
      <c r="F87" s="6" t="s">
        <v>276</v>
      </c>
      <c r="G87" s="6" t="s">
        <v>7</v>
      </c>
    </row>
    <row r="88" spans="1:7" s="4" customFormat="1" ht="20" customHeight="1" x14ac:dyDescent="0.3">
      <c r="A88" s="13" t="s">
        <v>626</v>
      </c>
      <c r="B88" s="14">
        <v>6</v>
      </c>
      <c r="C88" s="6" t="s">
        <v>10</v>
      </c>
      <c r="D88" s="15" t="s">
        <v>198</v>
      </c>
      <c r="E88" s="46" t="s">
        <v>9</v>
      </c>
      <c r="F88" s="6" t="s">
        <v>139</v>
      </c>
      <c r="G88" s="6" t="s">
        <v>7</v>
      </c>
    </row>
    <row r="89" spans="1:7" s="4" customFormat="1" ht="20" customHeight="1" x14ac:dyDescent="0.3">
      <c r="A89" s="13" t="s">
        <v>256</v>
      </c>
      <c r="B89" s="14">
        <v>6</v>
      </c>
      <c r="C89" s="6" t="s">
        <v>10</v>
      </c>
      <c r="D89" s="15" t="s">
        <v>257</v>
      </c>
      <c r="E89" s="46" t="s">
        <v>4</v>
      </c>
      <c r="F89" s="6" t="s">
        <v>255</v>
      </c>
      <c r="G89" s="6" t="s">
        <v>7</v>
      </c>
    </row>
    <row r="90" spans="1:7" s="4" customFormat="1" ht="20" customHeight="1" x14ac:dyDescent="0.3">
      <c r="A90" s="13" t="s">
        <v>466</v>
      </c>
      <c r="B90" s="14">
        <v>1</v>
      </c>
      <c r="C90" s="6" t="s">
        <v>10</v>
      </c>
      <c r="D90" s="6" t="s">
        <v>7</v>
      </c>
      <c r="E90" s="46" t="s">
        <v>525</v>
      </c>
      <c r="F90" s="6" t="s">
        <v>263</v>
      </c>
      <c r="G90" s="6" t="s">
        <v>7</v>
      </c>
    </row>
    <row r="91" spans="1:7" s="4" customFormat="1" ht="20" customHeight="1" x14ac:dyDescent="0.3">
      <c r="A91" s="13" t="s">
        <v>353</v>
      </c>
      <c r="B91" s="14">
        <v>667</v>
      </c>
      <c r="C91" s="6" t="s">
        <v>10</v>
      </c>
      <c r="D91" s="15" t="s">
        <v>354</v>
      </c>
      <c r="E91" s="46" t="s">
        <v>533</v>
      </c>
      <c r="F91" s="6" t="s">
        <v>4</v>
      </c>
      <c r="G91" s="6" t="s">
        <v>489</v>
      </c>
    </row>
    <row r="92" spans="1:7" s="4" customFormat="1" ht="20" customHeight="1" x14ac:dyDescent="0.3">
      <c r="A92" s="13" t="s">
        <v>552</v>
      </c>
      <c r="B92" s="14">
        <v>500</v>
      </c>
      <c r="C92" s="6" t="s">
        <v>10</v>
      </c>
      <c r="D92" s="15" t="s">
        <v>296</v>
      </c>
      <c r="E92" s="46" t="s">
        <v>618</v>
      </c>
      <c r="F92" s="6" t="s">
        <v>21</v>
      </c>
      <c r="G92" s="6" t="s">
        <v>589</v>
      </c>
    </row>
    <row r="93" spans="1:7" s="4" customFormat="1" ht="20" customHeight="1" x14ac:dyDescent="0.3">
      <c r="A93" s="13" t="s">
        <v>412</v>
      </c>
      <c r="B93" s="14">
        <v>280</v>
      </c>
      <c r="C93" s="6" t="s">
        <v>10</v>
      </c>
      <c r="D93" s="15" t="s">
        <v>413</v>
      </c>
      <c r="E93" s="46" t="s">
        <v>485</v>
      </c>
      <c r="F93" s="6" t="s">
        <v>126</v>
      </c>
      <c r="G93" s="6" t="s">
        <v>7</v>
      </c>
    </row>
    <row r="94" spans="1:7" s="4" customFormat="1" ht="20" customHeight="1" x14ac:dyDescent="0.3">
      <c r="A94" s="13" t="s">
        <v>365</v>
      </c>
      <c r="B94" s="14">
        <v>33.299999999999997</v>
      </c>
      <c r="C94" s="6" t="s">
        <v>10</v>
      </c>
      <c r="D94" s="15" t="s">
        <v>366</v>
      </c>
      <c r="E94" s="46" t="s">
        <v>9</v>
      </c>
      <c r="F94" s="6" t="s">
        <v>139</v>
      </c>
      <c r="G94" s="6" t="s">
        <v>494</v>
      </c>
    </row>
    <row r="95" spans="1:7" s="4" customFormat="1" ht="20" customHeight="1" x14ac:dyDescent="0.3">
      <c r="A95" s="13" t="s">
        <v>450</v>
      </c>
      <c r="B95" s="14">
        <v>0.999</v>
      </c>
      <c r="C95" s="6" t="s">
        <v>10</v>
      </c>
      <c r="D95" s="15" t="s">
        <v>451</v>
      </c>
      <c r="E95" s="46" t="s">
        <v>534</v>
      </c>
      <c r="F95" s="6" t="s">
        <v>276</v>
      </c>
      <c r="G95" s="6" t="s">
        <v>489</v>
      </c>
    </row>
    <row r="96" spans="1:7" s="4" customFormat="1" ht="20" customHeight="1" x14ac:dyDescent="0.3">
      <c r="A96" s="13" t="s">
        <v>297</v>
      </c>
      <c r="B96" s="14">
        <v>705</v>
      </c>
      <c r="C96" s="6" t="s">
        <v>10</v>
      </c>
      <c r="D96" s="15" t="s">
        <v>298</v>
      </c>
      <c r="E96" s="46" t="s">
        <v>618</v>
      </c>
      <c r="F96" s="6" t="s">
        <v>21</v>
      </c>
      <c r="G96" s="6" t="s">
        <v>535</v>
      </c>
    </row>
    <row r="97" spans="1:7" s="4" customFormat="1" ht="20" customHeight="1" x14ac:dyDescent="0.3">
      <c r="A97" s="13" t="s">
        <v>619</v>
      </c>
      <c r="B97" s="14">
        <v>1000</v>
      </c>
      <c r="C97" s="6" t="s">
        <v>59</v>
      </c>
      <c r="D97" s="15" t="s">
        <v>60</v>
      </c>
      <c r="E97" s="46" t="s">
        <v>618</v>
      </c>
      <c r="F97" s="6" t="s">
        <v>38</v>
      </c>
      <c r="G97" s="6" t="s">
        <v>7</v>
      </c>
    </row>
    <row r="98" spans="1:7" s="4" customFormat="1" ht="20" customHeight="1" x14ac:dyDescent="0.3">
      <c r="A98" s="13" t="s">
        <v>553</v>
      </c>
      <c r="B98" s="14">
        <v>450</v>
      </c>
      <c r="C98" s="6" t="s">
        <v>10</v>
      </c>
      <c r="D98" s="15" t="s">
        <v>245</v>
      </c>
      <c r="E98" s="46" t="s">
        <v>532</v>
      </c>
      <c r="F98" s="6" t="s">
        <v>186</v>
      </c>
      <c r="G98" s="6" t="s">
        <v>7</v>
      </c>
    </row>
    <row r="99" spans="1:7" s="4" customFormat="1" ht="20" customHeight="1" x14ac:dyDescent="0.3">
      <c r="A99" s="13" t="s">
        <v>393</v>
      </c>
      <c r="B99" s="14">
        <v>1000</v>
      </c>
      <c r="C99" s="6" t="s">
        <v>10</v>
      </c>
      <c r="D99" s="15" t="s">
        <v>394</v>
      </c>
      <c r="E99" s="46" t="s">
        <v>618</v>
      </c>
      <c r="F99" s="6" t="s">
        <v>21</v>
      </c>
      <c r="G99" s="6" t="s">
        <v>7</v>
      </c>
    </row>
    <row r="100" spans="1:7" s="4" customFormat="1" ht="20" customHeight="1" x14ac:dyDescent="0.3">
      <c r="A100" s="13" t="s">
        <v>332</v>
      </c>
      <c r="B100" s="14">
        <v>3</v>
      </c>
      <c r="C100" s="6" t="s">
        <v>10</v>
      </c>
      <c r="D100" s="15" t="s">
        <v>333</v>
      </c>
      <c r="E100" s="46" t="s">
        <v>123</v>
      </c>
      <c r="F100" s="6" t="s">
        <v>123</v>
      </c>
      <c r="G100" s="6" t="s">
        <v>7</v>
      </c>
    </row>
    <row r="101" spans="1:7" s="4" customFormat="1" ht="20" customHeight="1" x14ac:dyDescent="0.3">
      <c r="A101" s="13" t="s">
        <v>389</v>
      </c>
      <c r="B101" s="14">
        <v>3</v>
      </c>
      <c r="C101" s="6" t="s">
        <v>10</v>
      </c>
      <c r="D101" s="15" t="s">
        <v>390</v>
      </c>
      <c r="E101" s="46" t="s">
        <v>534</v>
      </c>
      <c r="F101" s="6" t="s">
        <v>276</v>
      </c>
      <c r="G101" s="6" t="s">
        <v>7</v>
      </c>
    </row>
    <row r="102" spans="1:7" s="4" customFormat="1" ht="20" customHeight="1" x14ac:dyDescent="0.3">
      <c r="A102" s="13" t="s">
        <v>201</v>
      </c>
      <c r="B102" s="14">
        <v>32</v>
      </c>
      <c r="C102" s="6" t="s">
        <v>10</v>
      </c>
      <c r="D102" s="15" t="s">
        <v>202</v>
      </c>
      <c r="E102" s="42" t="s">
        <v>35</v>
      </c>
      <c r="F102" s="6" t="s">
        <v>35</v>
      </c>
      <c r="G102" s="6" t="s">
        <v>7</v>
      </c>
    </row>
    <row r="103" spans="1:7" s="4" customFormat="1" ht="20" customHeight="1" x14ac:dyDescent="0.3">
      <c r="A103" s="13" t="s">
        <v>408</v>
      </c>
      <c r="B103" s="14">
        <v>360</v>
      </c>
      <c r="C103" s="6" t="s">
        <v>10</v>
      </c>
      <c r="D103" s="47" t="s">
        <v>593</v>
      </c>
      <c r="E103" s="46" t="s">
        <v>618</v>
      </c>
      <c r="F103" s="6" t="s">
        <v>21</v>
      </c>
      <c r="G103" s="6" t="s">
        <v>7</v>
      </c>
    </row>
    <row r="104" spans="1:7" s="4" customFormat="1" ht="20" customHeight="1" x14ac:dyDescent="0.3">
      <c r="A104" s="13" t="s">
        <v>411</v>
      </c>
      <c r="B104" s="14">
        <v>12</v>
      </c>
      <c r="C104" s="6" t="s">
        <v>10</v>
      </c>
      <c r="D104" s="47" t="s">
        <v>594</v>
      </c>
      <c r="E104" s="46" t="s">
        <v>618</v>
      </c>
      <c r="F104" s="6" t="s">
        <v>21</v>
      </c>
      <c r="G104" s="6" t="s">
        <v>7</v>
      </c>
    </row>
    <row r="105" spans="1:7" s="4" customFormat="1" ht="20" customHeight="1" x14ac:dyDescent="0.3">
      <c r="A105" s="13" t="s">
        <v>409</v>
      </c>
      <c r="B105" s="14">
        <v>180</v>
      </c>
      <c r="C105" s="6" t="s">
        <v>10</v>
      </c>
      <c r="D105" s="47" t="s">
        <v>596</v>
      </c>
      <c r="E105" s="46" t="s">
        <v>618</v>
      </c>
      <c r="F105" s="6" t="s">
        <v>21</v>
      </c>
      <c r="G105" s="6" t="s">
        <v>7</v>
      </c>
    </row>
    <row r="106" spans="1:7" s="4" customFormat="1" ht="20" customHeight="1" x14ac:dyDescent="0.3">
      <c r="A106" s="13" t="s">
        <v>410</v>
      </c>
      <c r="B106" s="14">
        <v>120</v>
      </c>
      <c r="C106" s="6" t="s">
        <v>10</v>
      </c>
      <c r="D106" s="47" t="s">
        <v>595</v>
      </c>
      <c r="E106" s="46" t="s">
        <v>618</v>
      </c>
      <c r="F106" s="6" t="s">
        <v>21</v>
      </c>
      <c r="G106" s="6" t="s">
        <v>7</v>
      </c>
    </row>
    <row r="107" spans="1:7" s="4" customFormat="1" ht="20" customHeight="1" x14ac:dyDescent="0.3">
      <c r="A107" s="13" t="s">
        <v>234</v>
      </c>
      <c r="B107" s="14">
        <v>100</v>
      </c>
      <c r="C107" s="6" t="s">
        <v>10</v>
      </c>
      <c r="D107" s="15" t="s">
        <v>235</v>
      </c>
      <c r="E107" s="42" t="s">
        <v>24</v>
      </c>
      <c r="F107" s="6" t="s">
        <v>24</v>
      </c>
      <c r="G107" s="6" t="s">
        <v>236</v>
      </c>
    </row>
    <row r="108" spans="1:7" s="4" customFormat="1" ht="20" customHeight="1" x14ac:dyDescent="0.3">
      <c r="A108" s="13" t="s">
        <v>179</v>
      </c>
      <c r="B108" s="14">
        <v>36</v>
      </c>
      <c r="C108" s="6" t="s">
        <v>10</v>
      </c>
      <c r="D108" s="15" t="s">
        <v>180</v>
      </c>
      <c r="E108" s="46" t="s">
        <v>32</v>
      </c>
      <c r="F108" s="6" t="s">
        <v>106</v>
      </c>
      <c r="G108" s="6" t="s">
        <v>7</v>
      </c>
    </row>
    <row r="109" spans="1:7" s="4" customFormat="1" ht="20" customHeight="1" x14ac:dyDescent="0.3">
      <c r="A109" s="13" t="s">
        <v>157</v>
      </c>
      <c r="B109" s="14">
        <v>60</v>
      </c>
      <c r="C109" s="6" t="s">
        <v>10</v>
      </c>
      <c r="D109" s="15" t="s">
        <v>158</v>
      </c>
      <c r="E109" s="46" t="s">
        <v>527</v>
      </c>
      <c r="F109" s="6" t="s">
        <v>9</v>
      </c>
      <c r="G109" s="6" t="s">
        <v>7</v>
      </c>
    </row>
    <row r="110" spans="1:7" s="4" customFormat="1" ht="20" customHeight="1" x14ac:dyDescent="0.3">
      <c r="A110" s="13" t="s">
        <v>86</v>
      </c>
      <c r="B110" s="14">
        <v>240</v>
      </c>
      <c r="C110" s="6" t="s">
        <v>10</v>
      </c>
      <c r="D110" s="15" t="s">
        <v>87</v>
      </c>
      <c r="E110" s="46" t="s">
        <v>527</v>
      </c>
      <c r="F110" s="6" t="s">
        <v>9</v>
      </c>
      <c r="G110" s="6" t="s">
        <v>503</v>
      </c>
    </row>
    <row r="111" spans="1:7" s="4" customFormat="1" ht="20" customHeight="1" x14ac:dyDescent="0.3">
      <c r="A111" s="13" t="s">
        <v>88</v>
      </c>
      <c r="B111" s="19">
        <v>576</v>
      </c>
      <c r="C111" s="6" t="s">
        <v>10</v>
      </c>
      <c r="D111" s="15" t="s">
        <v>87</v>
      </c>
      <c r="E111" s="46" t="s">
        <v>618</v>
      </c>
      <c r="F111" s="6" t="s">
        <v>21</v>
      </c>
      <c r="G111" s="6" t="s">
        <v>581</v>
      </c>
    </row>
    <row r="112" spans="1:7" s="4" customFormat="1" ht="20" customHeight="1" x14ac:dyDescent="0.3">
      <c r="A112" s="13" t="s">
        <v>207</v>
      </c>
      <c r="B112" s="19">
        <v>220</v>
      </c>
      <c r="C112" s="6" t="s">
        <v>10</v>
      </c>
      <c r="D112" s="15" t="s">
        <v>208</v>
      </c>
      <c r="E112" s="46" t="s">
        <v>528</v>
      </c>
      <c r="F112" s="6" t="s">
        <v>206</v>
      </c>
      <c r="G112" s="6" t="s">
        <v>572</v>
      </c>
    </row>
    <row r="113" spans="1:7" s="4" customFormat="1" ht="20" customHeight="1" x14ac:dyDescent="0.3">
      <c r="A113" s="13" t="s">
        <v>214</v>
      </c>
      <c r="B113" s="14">
        <v>30</v>
      </c>
      <c r="C113" s="6" t="s">
        <v>10</v>
      </c>
      <c r="D113" s="15" t="s">
        <v>215</v>
      </c>
      <c r="E113" s="46" t="s">
        <v>528</v>
      </c>
      <c r="F113" s="6" t="s">
        <v>206</v>
      </c>
      <c r="G113" s="6" t="s">
        <v>481</v>
      </c>
    </row>
    <row r="114" spans="1:7" s="4" customFormat="1" ht="20" customHeight="1" x14ac:dyDescent="0.3">
      <c r="A114" s="13" t="s">
        <v>243</v>
      </c>
      <c r="B114" s="19">
        <v>120</v>
      </c>
      <c r="C114" s="6" t="s">
        <v>10</v>
      </c>
      <c r="D114" s="15" t="s">
        <v>244</v>
      </c>
      <c r="E114" s="46" t="s">
        <v>528</v>
      </c>
      <c r="F114" s="6" t="s">
        <v>206</v>
      </c>
      <c r="G114" s="6" t="s">
        <v>481</v>
      </c>
    </row>
    <row r="115" spans="1:7" s="4" customFormat="1" ht="20" customHeight="1" x14ac:dyDescent="0.3">
      <c r="A115" s="13" t="s">
        <v>262</v>
      </c>
      <c r="B115" s="14">
        <v>4</v>
      </c>
      <c r="C115" s="6" t="s">
        <v>39</v>
      </c>
      <c r="D115" s="15" t="s">
        <v>264</v>
      </c>
      <c r="E115" s="46" t="s">
        <v>525</v>
      </c>
      <c r="F115" s="6" t="s">
        <v>263</v>
      </c>
      <c r="G115" s="6" t="s">
        <v>7</v>
      </c>
    </row>
    <row r="116" spans="1:7" s="4" customFormat="1" ht="20" customHeight="1" x14ac:dyDescent="0.3">
      <c r="A116" s="13" t="s">
        <v>439</v>
      </c>
      <c r="B116" s="14">
        <v>1</v>
      </c>
      <c r="C116" s="6" t="s">
        <v>10</v>
      </c>
      <c r="D116" s="15" t="s">
        <v>440</v>
      </c>
      <c r="E116" s="46" t="s">
        <v>532</v>
      </c>
      <c r="F116" s="6" t="s">
        <v>186</v>
      </c>
      <c r="G116" s="6" t="s">
        <v>489</v>
      </c>
    </row>
    <row r="117" spans="1:7" s="4" customFormat="1" ht="20" customHeight="1" x14ac:dyDescent="0.3">
      <c r="A117" s="13" t="s">
        <v>445</v>
      </c>
      <c r="B117" s="14">
        <v>550</v>
      </c>
      <c r="C117" s="6" t="s">
        <v>10</v>
      </c>
      <c r="D117" s="15" t="s">
        <v>377</v>
      </c>
      <c r="E117" s="46" t="s">
        <v>532</v>
      </c>
      <c r="F117" s="6" t="s">
        <v>186</v>
      </c>
      <c r="G117" s="6" t="s">
        <v>497</v>
      </c>
    </row>
    <row r="118" spans="1:7" s="4" customFormat="1" ht="20" customHeight="1" x14ac:dyDescent="0.3">
      <c r="A118" s="13" t="s">
        <v>232</v>
      </c>
      <c r="B118" s="14">
        <v>360</v>
      </c>
      <c r="C118" s="6" t="s">
        <v>10</v>
      </c>
      <c r="D118" s="15" t="s">
        <v>233</v>
      </c>
      <c r="E118" s="46" t="s">
        <v>532</v>
      </c>
      <c r="F118" s="6" t="s">
        <v>186</v>
      </c>
      <c r="G118" s="6" t="s">
        <v>7</v>
      </c>
    </row>
    <row r="119" spans="1:7" s="4" customFormat="1" ht="20" customHeight="1" x14ac:dyDescent="0.3">
      <c r="A119" s="13" t="s">
        <v>220</v>
      </c>
      <c r="B119" s="14">
        <v>30</v>
      </c>
      <c r="C119" s="6" t="s">
        <v>10</v>
      </c>
      <c r="D119" s="15" t="s">
        <v>221</v>
      </c>
      <c r="E119" s="46" t="s">
        <v>528</v>
      </c>
      <c r="F119" s="6" t="s">
        <v>206</v>
      </c>
      <c r="G119" s="6" t="s">
        <v>481</v>
      </c>
    </row>
    <row r="120" spans="1:7" s="4" customFormat="1" ht="20" customHeight="1" x14ac:dyDescent="0.3">
      <c r="A120" s="13" t="s">
        <v>402</v>
      </c>
      <c r="B120" s="14">
        <v>0.999</v>
      </c>
      <c r="C120" s="6" t="s">
        <v>10</v>
      </c>
      <c r="D120" s="15" t="s">
        <v>403</v>
      </c>
      <c r="E120" s="46" t="s">
        <v>529</v>
      </c>
      <c r="F120" s="6" t="s">
        <v>38</v>
      </c>
      <c r="G120" s="6" t="s">
        <v>520</v>
      </c>
    </row>
    <row r="121" spans="1:7" s="4" customFormat="1" ht="20" customHeight="1" x14ac:dyDescent="0.3">
      <c r="A121" s="13" t="s">
        <v>53</v>
      </c>
      <c r="B121" s="14">
        <v>30</v>
      </c>
      <c r="C121" s="6" t="s">
        <v>10</v>
      </c>
      <c r="D121" s="15" t="s">
        <v>55</v>
      </c>
      <c r="E121" s="46" t="s">
        <v>255</v>
      </c>
      <c r="F121" s="6" t="s">
        <v>54</v>
      </c>
      <c r="G121" s="6" t="s">
        <v>7</v>
      </c>
    </row>
    <row r="122" spans="1:7" s="4" customFormat="1" ht="20" customHeight="1" x14ac:dyDescent="0.3">
      <c r="A122" s="13" t="s">
        <v>56</v>
      </c>
      <c r="B122" s="14">
        <v>32</v>
      </c>
      <c r="C122" s="6" t="s">
        <v>10</v>
      </c>
      <c r="D122" s="15" t="s">
        <v>57</v>
      </c>
      <c r="E122" s="46" t="s">
        <v>255</v>
      </c>
      <c r="F122" s="6" t="s">
        <v>54</v>
      </c>
      <c r="G122" s="6" t="s">
        <v>7</v>
      </c>
    </row>
    <row r="123" spans="1:7" s="4" customFormat="1" ht="20" customHeight="1" x14ac:dyDescent="0.3">
      <c r="A123" s="13" t="s">
        <v>82</v>
      </c>
      <c r="B123" s="14">
        <v>12</v>
      </c>
      <c r="C123" s="6" t="s">
        <v>85</v>
      </c>
      <c r="D123" s="15" t="s">
        <v>84</v>
      </c>
      <c r="E123" s="42" t="s">
        <v>524</v>
      </c>
      <c r="F123" s="6" t="s">
        <v>83</v>
      </c>
      <c r="G123" s="6" t="s">
        <v>7</v>
      </c>
    </row>
    <row r="124" spans="1:7" s="4" customFormat="1" ht="20" customHeight="1" x14ac:dyDescent="0.3">
      <c r="A124" s="13" t="s">
        <v>143</v>
      </c>
      <c r="B124" s="14">
        <v>1500</v>
      </c>
      <c r="C124" s="6" t="s">
        <v>10</v>
      </c>
      <c r="D124" s="15" t="s">
        <v>144</v>
      </c>
      <c r="E124" s="42" t="s">
        <v>15</v>
      </c>
      <c r="F124" s="6" t="s">
        <v>15</v>
      </c>
      <c r="G124" s="6" t="s">
        <v>488</v>
      </c>
    </row>
    <row r="125" spans="1:7" s="4" customFormat="1" ht="20" customHeight="1" x14ac:dyDescent="0.3">
      <c r="A125" s="13" t="s">
        <v>628</v>
      </c>
      <c r="B125" s="19">
        <v>225</v>
      </c>
      <c r="C125" s="6" t="s">
        <v>10</v>
      </c>
      <c r="D125" s="15" t="s">
        <v>320</v>
      </c>
      <c r="E125" s="46" t="s">
        <v>618</v>
      </c>
      <c r="F125" s="6" t="s">
        <v>21</v>
      </c>
      <c r="G125" s="2" t="s">
        <v>536</v>
      </c>
    </row>
    <row r="126" spans="1:7" s="4" customFormat="1" ht="20" customHeight="1" x14ac:dyDescent="0.3">
      <c r="A126" s="13" t="s">
        <v>305</v>
      </c>
      <c r="B126" s="14">
        <v>3.996</v>
      </c>
      <c r="C126" s="6" t="s">
        <v>130</v>
      </c>
      <c r="D126" s="15" t="s">
        <v>306</v>
      </c>
      <c r="E126" s="46" t="s">
        <v>618</v>
      </c>
      <c r="F126" s="6" t="s">
        <v>21</v>
      </c>
      <c r="G126" s="6" t="s">
        <v>7</v>
      </c>
    </row>
    <row r="127" spans="1:7" s="4" customFormat="1" ht="20" customHeight="1" x14ac:dyDescent="0.3">
      <c r="A127" s="13" t="s">
        <v>3</v>
      </c>
      <c r="B127" s="14">
        <v>625</v>
      </c>
      <c r="C127" s="6" t="s">
        <v>5</v>
      </c>
      <c r="D127" s="15" t="s">
        <v>6</v>
      </c>
      <c r="E127" s="46" t="s">
        <v>533</v>
      </c>
      <c r="F127" s="6" t="s">
        <v>4</v>
      </c>
      <c r="G127" s="6" t="s">
        <v>7</v>
      </c>
    </row>
    <row r="128" spans="1:7" s="4" customFormat="1" ht="20" customHeight="1" x14ac:dyDescent="0.3">
      <c r="A128" s="13" t="s">
        <v>629</v>
      </c>
      <c r="B128" s="14">
        <v>200</v>
      </c>
      <c r="C128" s="6" t="s">
        <v>16</v>
      </c>
      <c r="D128" s="15" t="s">
        <v>93</v>
      </c>
      <c r="E128" s="46" t="s">
        <v>92</v>
      </c>
      <c r="F128" s="6" t="s">
        <v>92</v>
      </c>
      <c r="G128" s="6" t="s">
        <v>7</v>
      </c>
    </row>
    <row r="129" spans="1:7" s="4" customFormat="1" ht="20" customHeight="1" x14ac:dyDescent="0.3">
      <c r="A129" s="13" t="s">
        <v>12</v>
      </c>
      <c r="B129" s="14">
        <v>5000</v>
      </c>
      <c r="C129" s="6" t="s">
        <v>5</v>
      </c>
      <c r="D129" s="15" t="s">
        <v>13</v>
      </c>
      <c r="E129" s="46" t="s">
        <v>533</v>
      </c>
      <c r="F129" s="6" t="s">
        <v>4</v>
      </c>
      <c r="G129" s="6" t="s">
        <v>7</v>
      </c>
    </row>
    <row r="130" spans="1:7" s="4" customFormat="1" ht="20" customHeight="1" x14ac:dyDescent="0.3">
      <c r="A130" s="13" t="s">
        <v>620</v>
      </c>
      <c r="B130" s="14">
        <v>99.9</v>
      </c>
      <c r="C130" s="6" t="s">
        <v>10</v>
      </c>
      <c r="D130" s="15" t="s">
        <v>386</v>
      </c>
      <c r="E130" s="46" t="s">
        <v>533</v>
      </c>
      <c r="F130" s="6" t="s">
        <v>4</v>
      </c>
      <c r="G130" s="6" t="s">
        <v>489</v>
      </c>
    </row>
    <row r="131" spans="1:7" s="4" customFormat="1" ht="20" customHeight="1" x14ac:dyDescent="0.3">
      <c r="A131" s="13" t="s">
        <v>51</v>
      </c>
      <c r="B131" s="14">
        <v>350</v>
      </c>
      <c r="C131" s="6" t="s">
        <v>5</v>
      </c>
      <c r="D131" s="15" t="s">
        <v>52</v>
      </c>
      <c r="E131" s="46" t="s">
        <v>533</v>
      </c>
      <c r="F131" s="6" t="s">
        <v>4</v>
      </c>
      <c r="G131" s="6" t="s">
        <v>7</v>
      </c>
    </row>
    <row r="132" spans="1:7" s="4" customFormat="1" ht="20" customHeight="1" x14ac:dyDescent="0.3">
      <c r="A132" s="13" t="s">
        <v>149</v>
      </c>
      <c r="B132" s="14">
        <v>192</v>
      </c>
      <c r="C132" s="6" t="s">
        <v>5</v>
      </c>
      <c r="D132" s="15" t="s">
        <v>150</v>
      </c>
      <c r="E132" s="46" t="s">
        <v>533</v>
      </c>
      <c r="F132" s="6" t="s">
        <v>4</v>
      </c>
      <c r="G132" s="6" t="s">
        <v>7</v>
      </c>
    </row>
    <row r="133" spans="1:7" s="4" customFormat="1" ht="20" customHeight="1" x14ac:dyDescent="0.3">
      <c r="A133" s="13" t="s">
        <v>166</v>
      </c>
      <c r="B133" s="14">
        <v>1000</v>
      </c>
      <c r="C133" s="6" t="s">
        <v>5</v>
      </c>
      <c r="D133" s="15" t="s">
        <v>167</v>
      </c>
      <c r="E133" s="46" t="s">
        <v>533</v>
      </c>
      <c r="F133" s="6" t="s">
        <v>4</v>
      </c>
      <c r="G133" s="6"/>
    </row>
    <row r="134" spans="1:7" s="4" customFormat="1" ht="20" customHeight="1" x14ac:dyDescent="0.3">
      <c r="A134" s="13" t="s">
        <v>151</v>
      </c>
      <c r="B134" s="14">
        <v>4</v>
      </c>
      <c r="C134" s="6" t="s">
        <v>10</v>
      </c>
      <c r="D134" s="15" t="s">
        <v>152</v>
      </c>
      <c r="E134" s="46" t="s">
        <v>9</v>
      </c>
      <c r="F134" s="6" t="s">
        <v>139</v>
      </c>
      <c r="G134" s="6" t="s">
        <v>7</v>
      </c>
    </row>
    <row r="135" spans="1:7" s="4" customFormat="1" ht="20" customHeight="1" x14ac:dyDescent="0.3">
      <c r="A135" s="13" t="s">
        <v>153</v>
      </c>
      <c r="B135" s="14">
        <v>150</v>
      </c>
      <c r="C135" s="6" t="s">
        <v>10</v>
      </c>
      <c r="D135" s="15" t="s">
        <v>154</v>
      </c>
      <c r="E135" s="46" t="s">
        <v>9</v>
      </c>
      <c r="F135" s="6" t="s">
        <v>139</v>
      </c>
      <c r="G135" s="6" t="s">
        <v>7</v>
      </c>
    </row>
    <row r="136" spans="1:7" s="4" customFormat="1" ht="20" customHeight="1" x14ac:dyDescent="0.3">
      <c r="A136" s="13" t="s">
        <v>8</v>
      </c>
      <c r="B136" s="14">
        <v>240</v>
      </c>
      <c r="C136" s="6" t="s">
        <v>10</v>
      </c>
      <c r="D136" s="15" t="s">
        <v>11</v>
      </c>
      <c r="E136" s="46" t="s">
        <v>527</v>
      </c>
      <c r="F136" s="6" t="s">
        <v>9</v>
      </c>
      <c r="G136" s="6" t="s">
        <v>7</v>
      </c>
    </row>
    <row r="137" spans="1:7" s="4" customFormat="1" ht="20" customHeight="1" x14ac:dyDescent="0.3">
      <c r="A137" s="13" t="s">
        <v>155</v>
      </c>
      <c r="B137" s="14">
        <v>144</v>
      </c>
      <c r="C137" s="6" t="s">
        <v>10</v>
      </c>
      <c r="D137" s="15" t="s">
        <v>156</v>
      </c>
      <c r="E137" s="46" t="s">
        <v>9</v>
      </c>
      <c r="F137" s="6" t="s">
        <v>139</v>
      </c>
      <c r="G137" s="6" t="s">
        <v>502</v>
      </c>
    </row>
    <row r="138" spans="1:7" s="4" customFormat="1" ht="20" customHeight="1" x14ac:dyDescent="0.3">
      <c r="A138" s="13" t="s">
        <v>347</v>
      </c>
      <c r="B138" s="14">
        <v>100</v>
      </c>
      <c r="C138" s="6" t="s">
        <v>10</v>
      </c>
      <c r="D138" s="15" t="s">
        <v>348</v>
      </c>
      <c r="E138" s="42" t="s">
        <v>15</v>
      </c>
      <c r="F138" s="6" t="s">
        <v>15</v>
      </c>
      <c r="G138" s="6" t="s">
        <v>489</v>
      </c>
    </row>
    <row r="139" spans="1:7" s="4" customFormat="1" ht="20" customHeight="1" x14ac:dyDescent="0.3">
      <c r="A139" s="13" t="s">
        <v>34</v>
      </c>
      <c r="B139" s="19">
        <v>1200</v>
      </c>
      <c r="C139" s="6" t="s">
        <v>10</v>
      </c>
      <c r="D139" s="15" t="s">
        <v>36</v>
      </c>
      <c r="E139" s="42" t="s">
        <v>35</v>
      </c>
      <c r="F139" s="6" t="s">
        <v>35</v>
      </c>
      <c r="G139" s="6" t="s">
        <v>491</v>
      </c>
    </row>
    <row r="140" spans="1:7" s="4" customFormat="1" ht="20" customHeight="1" x14ac:dyDescent="0.3">
      <c r="A140" s="13" t="s">
        <v>316</v>
      </c>
      <c r="B140" s="19">
        <v>66</v>
      </c>
      <c r="C140" s="6" t="s">
        <v>10</v>
      </c>
      <c r="D140" s="15" t="s">
        <v>317</v>
      </c>
      <c r="E140" s="46" t="s">
        <v>618</v>
      </c>
      <c r="F140" s="6" t="s">
        <v>21</v>
      </c>
      <c r="G140" s="2" t="s">
        <v>569</v>
      </c>
    </row>
    <row r="141" spans="1:7" s="4" customFormat="1" ht="20" customHeight="1" x14ac:dyDescent="0.3">
      <c r="A141" s="13" t="s">
        <v>418</v>
      </c>
      <c r="B141" s="14">
        <v>0.999</v>
      </c>
      <c r="C141" s="6" t="s">
        <v>10</v>
      </c>
      <c r="D141" s="15" t="s">
        <v>419</v>
      </c>
      <c r="E141" s="46" t="s">
        <v>123</v>
      </c>
      <c r="F141" s="6" t="s">
        <v>123</v>
      </c>
      <c r="G141" s="6" t="s">
        <v>489</v>
      </c>
    </row>
    <row r="142" spans="1:7" s="4" customFormat="1" ht="20" customHeight="1" x14ac:dyDescent="0.3">
      <c r="A142" s="13" t="s">
        <v>369</v>
      </c>
      <c r="B142" s="14">
        <v>1</v>
      </c>
      <c r="C142" s="6" t="s">
        <v>130</v>
      </c>
      <c r="D142" s="15" t="s">
        <v>370</v>
      </c>
      <c r="E142" s="46" t="s">
        <v>32</v>
      </c>
      <c r="F142" s="6" t="s">
        <v>106</v>
      </c>
      <c r="G142" s="6" t="s">
        <v>489</v>
      </c>
    </row>
    <row r="143" spans="1:7" s="4" customFormat="1" ht="20" customHeight="1" x14ac:dyDescent="0.3">
      <c r="A143" s="13" t="s">
        <v>141</v>
      </c>
      <c r="B143" s="19">
        <v>600</v>
      </c>
      <c r="C143" s="6" t="s">
        <v>10</v>
      </c>
      <c r="D143" s="15" t="s">
        <v>142</v>
      </c>
      <c r="E143" s="46" t="s">
        <v>618</v>
      </c>
      <c r="F143" s="6" t="s">
        <v>21</v>
      </c>
      <c r="G143" s="6" t="s">
        <v>551</v>
      </c>
    </row>
    <row r="144" spans="1:7" s="4" customFormat="1" ht="20" customHeight="1" x14ac:dyDescent="0.3">
      <c r="A144" s="13" t="s">
        <v>471</v>
      </c>
      <c r="B144" s="14">
        <v>300</v>
      </c>
      <c r="C144" s="6" t="s">
        <v>10</v>
      </c>
      <c r="D144" s="15" t="s">
        <v>472</v>
      </c>
      <c r="E144" s="46" t="s">
        <v>618</v>
      </c>
      <c r="F144" s="6" t="s">
        <v>21</v>
      </c>
      <c r="G144" s="6" t="s">
        <v>7</v>
      </c>
    </row>
    <row r="145" spans="1:7" s="4" customFormat="1" ht="20" customHeight="1" x14ac:dyDescent="0.3">
      <c r="A145" s="13" t="s">
        <v>290</v>
      </c>
      <c r="B145" s="14">
        <v>10</v>
      </c>
      <c r="C145" s="6" t="s">
        <v>10</v>
      </c>
      <c r="D145" s="15" t="s">
        <v>291</v>
      </c>
      <c r="E145" s="42" t="s">
        <v>228</v>
      </c>
      <c r="F145" s="6" t="s">
        <v>228</v>
      </c>
      <c r="G145" s="6" t="s">
        <v>7</v>
      </c>
    </row>
    <row r="146" spans="1:7" s="4" customFormat="1" ht="20" customHeight="1" x14ac:dyDescent="0.3">
      <c r="A146" s="13" t="s">
        <v>292</v>
      </c>
      <c r="B146" s="14">
        <v>36</v>
      </c>
      <c r="C146" s="6" t="s">
        <v>10</v>
      </c>
      <c r="D146" s="15" t="s">
        <v>293</v>
      </c>
      <c r="E146" s="42" t="s">
        <v>228</v>
      </c>
      <c r="F146" s="6" t="s">
        <v>228</v>
      </c>
      <c r="G146" s="6" t="s">
        <v>7</v>
      </c>
    </row>
    <row r="147" spans="1:7" s="4" customFormat="1" ht="20" customHeight="1" x14ac:dyDescent="0.3">
      <c r="A147" s="13" t="s">
        <v>294</v>
      </c>
      <c r="B147" s="14">
        <v>45</v>
      </c>
      <c r="C147" s="6" t="s">
        <v>10</v>
      </c>
      <c r="D147" s="15" t="s">
        <v>295</v>
      </c>
      <c r="E147" s="42" t="s">
        <v>228</v>
      </c>
      <c r="F147" s="6" t="s">
        <v>228</v>
      </c>
      <c r="G147" s="6" t="s">
        <v>7</v>
      </c>
    </row>
    <row r="148" spans="1:7" s="4" customFormat="1" ht="20" customHeight="1" x14ac:dyDescent="0.3">
      <c r="A148" s="13" t="s">
        <v>334</v>
      </c>
      <c r="B148" s="14">
        <v>7</v>
      </c>
      <c r="C148" s="6" t="s">
        <v>10</v>
      </c>
      <c r="D148" s="15" t="s">
        <v>335</v>
      </c>
      <c r="E148" s="46" t="s">
        <v>523</v>
      </c>
      <c r="F148" s="6" t="s">
        <v>330</v>
      </c>
      <c r="G148" s="6" t="s">
        <v>7</v>
      </c>
    </row>
    <row r="149" spans="1:7" s="4" customFormat="1" ht="20" customHeight="1" x14ac:dyDescent="0.3">
      <c r="A149" s="13" t="s">
        <v>63</v>
      </c>
      <c r="B149" s="14">
        <v>2</v>
      </c>
      <c r="C149" s="6" t="s">
        <v>70</v>
      </c>
      <c r="D149" s="15" t="s">
        <v>64</v>
      </c>
      <c r="E149" s="42" t="s">
        <v>15</v>
      </c>
      <c r="F149" s="6" t="s">
        <v>15</v>
      </c>
      <c r="G149" s="6" t="s">
        <v>7</v>
      </c>
    </row>
    <row r="150" spans="1:7" s="4" customFormat="1" ht="20" customHeight="1" x14ac:dyDescent="0.3">
      <c r="A150" s="13" t="s">
        <v>65</v>
      </c>
      <c r="B150" s="14">
        <v>2000</v>
      </c>
      <c r="C150" s="6" t="s">
        <v>10</v>
      </c>
      <c r="D150" s="15" t="s">
        <v>67</v>
      </c>
      <c r="E150" s="42" t="s">
        <v>66</v>
      </c>
      <c r="F150" s="6" t="s">
        <v>66</v>
      </c>
      <c r="G150" s="6" t="s">
        <v>7</v>
      </c>
    </row>
    <row r="151" spans="1:7" s="4" customFormat="1" ht="20" customHeight="1" x14ac:dyDescent="0.3">
      <c r="A151" s="13" t="s">
        <v>397</v>
      </c>
      <c r="B151" s="14">
        <v>25</v>
      </c>
      <c r="C151" s="6" t="s">
        <v>10</v>
      </c>
      <c r="D151" s="15" t="s">
        <v>398</v>
      </c>
      <c r="E151" s="46" t="s">
        <v>131</v>
      </c>
      <c r="F151" s="6" t="s">
        <v>131</v>
      </c>
      <c r="G151" s="6" t="s">
        <v>489</v>
      </c>
    </row>
    <row r="152" spans="1:7" s="4" customFormat="1" ht="20" customHeight="1" x14ac:dyDescent="0.3">
      <c r="A152" s="13" t="s">
        <v>395</v>
      </c>
      <c r="B152" s="14">
        <v>50</v>
      </c>
      <c r="C152" s="6" t="s">
        <v>10</v>
      </c>
      <c r="D152" s="15" t="s">
        <v>396</v>
      </c>
      <c r="E152" s="46" t="s">
        <v>131</v>
      </c>
      <c r="F152" s="6" t="s">
        <v>131</v>
      </c>
      <c r="G152" s="6" t="s">
        <v>489</v>
      </c>
    </row>
    <row r="153" spans="1:7" s="4" customFormat="1" ht="20" customHeight="1" x14ac:dyDescent="0.3">
      <c r="A153" s="13" t="s">
        <v>399</v>
      </c>
      <c r="B153" s="14">
        <v>0</v>
      </c>
      <c r="C153" s="6" t="s">
        <v>7</v>
      </c>
      <c r="D153" s="6" t="s">
        <v>7</v>
      </c>
      <c r="E153" s="46" t="s">
        <v>525</v>
      </c>
      <c r="F153" s="6" t="s">
        <v>263</v>
      </c>
      <c r="G153" s="6" t="s">
        <v>7</v>
      </c>
    </row>
    <row r="154" spans="1:7" s="4" customFormat="1" ht="20" customHeight="1" x14ac:dyDescent="0.3">
      <c r="A154" s="13" t="s">
        <v>224</v>
      </c>
      <c r="B154" s="14">
        <v>80</v>
      </c>
      <c r="C154" s="6" t="s">
        <v>10</v>
      </c>
      <c r="D154" s="15" t="s">
        <v>225</v>
      </c>
      <c r="E154" s="46" t="s">
        <v>532</v>
      </c>
      <c r="F154" s="6" t="s">
        <v>186</v>
      </c>
      <c r="G154" s="6" t="s">
        <v>7</v>
      </c>
    </row>
    <row r="155" spans="1:7" s="4" customFormat="1" ht="20" customHeight="1" x14ac:dyDescent="0.3">
      <c r="A155" s="13" t="s">
        <v>355</v>
      </c>
      <c r="B155" s="14">
        <v>624.375</v>
      </c>
      <c r="C155" s="6" t="s">
        <v>10</v>
      </c>
      <c r="D155" s="15" t="s">
        <v>356</v>
      </c>
      <c r="E155" s="42" t="s">
        <v>35</v>
      </c>
      <c r="F155" s="6" t="s">
        <v>35</v>
      </c>
      <c r="G155" s="6" t="s">
        <v>489</v>
      </c>
    </row>
    <row r="156" spans="1:7" s="4" customFormat="1" ht="20" customHeight="1" x14ac:dyDescent="0.3">
      <c r="A156" s="13" t="s">
        <v>68</v>
      </c>
      <c r="B156" s="14">
        <v>5</v>
      </c>
      <c r="C156" s="6" t="s">
        <v>70</v>
      </c>
      <c r="D156" s="15" t="s">
        <v>71</v>
      </c>
      <c r="E156" s="46" t="s">
        <v>485</v>
      </c>
      <c r="F156" s="3" t="s">
        <v>69</v>
      </c>
      <c r="G156" s="6" t="s">
        <v>7</v>
      </c>
    </row>
    <row r="157" spans="1:7" s="4" customFormat="1" ht="20" customHeight="1" x14ac:dyDescent="0.3">
      <c r="A157" s="13" t="s">
        <v>170</v>
      </c>
      <c r="B157" s="14">
        <v>1</v>
      </c>
      <c r="C157" s="6" t="s">
        <v>70</v>
      </c>
      <c r="D157" s="15" t="s">
        <v>171</v>
      </c>
      <c r="E157" s="42" t="s">
        <v>35</v>
      </c>
      <c r="F157" s="6" t="s">
        <v>35</v>
      </c>
      <c r="G157" s="6" t="s">
        <v>7</v>
      </c>
    </row>
    <row r="158" spans="1:7" s="4" customFormat="1" ht="20" customHeight="1" x14ac:dyDescent="0.3">
      <c r="A158" s="13" t="s">
        <v>336</v>
      </c>
      <c r="B158" s="14">
        <v>1</v>
      </c>
      <c r="C158" s="6" t="s">
        <v>10</v>
      </c>
      <c r="D158" s="15" t="s">
        <v>337</v>
      </c>
      <c r="E158" s="46" t="s">
        <v>523</v>
      </c>
      <c r="F158" s="6" t="s">
        <v>330</v>
      </c>
      <c r="G158" s="6" t="s">
        <v>7</v>
      </c>
    </row>
    <row r="159" spans="1:7" s="4" customFormat="1" ht="20" customHeight="1" x14ac:dyDescent="0.3">
      <c r="A159" s="13" t="s">
        <v>172</v>
      </c>
      <c r="B159" s="14">
        <v>32</v>
      </c>
      <c r="C159" s="6" t="s">
        <v>10</v>
      </c>
      <c r="D159" s="15" t="s">
        <v>173</v>
      </c>
      <c r="E159" s="42" t="s">
        <v>66</v>
      </c>
      <c r="F159" s="6" t="s">
        <v>66</v>
      </c>
      <c r="G159" s="6" t="s">
        <v>7</v>
      </c>
    </row>
    <row r="160" spans="1:7" s="4" customFormat="1" ht="20" customHeight="1" x14ac:dyDescent="0.3">
      <c r="A160" s="13" t="s">
        <v>426</v>
      </c>
      <c r="B160" s="14">
        <v>3.996</v>
      </c>
      <c r="C160" s="6" t="s">
        <v>10</v>
      </c>
      <c r="D160" s="15" t="s">
        <v>427</v>
      </c>
      <c r="E160" s="42" t="s">
        <v>134</v>
      </c>
      <c r="F160" s="6" t="s">
        <v>134</v>
      </c>
      <c r="G160" s="6" t="s">
        <v>495</v>
      </c>
    </row>
    <row r="161" spans="1:7" s="4" customFormat="1" ht="20" customHeight="1" x14ac:dyDescent="0.3">
      <c r="A161" s="13" t="s">
        <v>422</v>
      </c>
      <c r="B161" s="14">
        <v>3.996</v>
      </c>
      <c r="C161" s="6" t="s">
        <v>10</v>
      </c>
      <c r="D161" s="15" t="s">
        <v>423</v>
      </c>
      <c r="E161" s="46" t="s">
        <v>123</v>
      </c>
      <c r="F161" s="6" t="s">
        <v>123</v>
      </c>
      <c r="G161" s="6" t="s">
        <v>489</v>
      </c>
    </row>
    <row r="162" spans="1:7" s="4" customFormat="1" ht="20" customHeight="1" x14ac:dyDescent="0.3">
      <c r="A162" s="13" t="s">
        <v>420</v>
      </c>
      <c r="B162" s="14">
        <v>33.299999999999997</v>
      </c>
      <c r="C162" s="6" t="s">
        <v>10</v>
      </c>
      <c r="D162" s="15" t="s">
        <v>421</v>
      </c>
      <c r="E162" s="46" t="s">
        <v>123</v>
      </c>
      <c r="F162" s="6" t="s">
        <v>123</v>
      </c>
      <c r="G162" s="6" t="s">
        <v>489</v>
      </c>
    </row>
    <row r="163" spans="1:7" s="4" customFormat="1" ht="20" customHeight="1" x14ac:dyDescent="0.3">
      <c r="A163" s="13" t="s">
        <v>424</v>
      </c>
      <c r="B163" s="14">
        <v>1</v>
      </c>
      <c r="C163" s="6" t="s">
        <v>10</v>
      </c>
      <c r="D163" s="15" t="s">
        <v>425</v>
      </c>
      <c r="E163" s="46" t="s">
        <v>534</v>
      </c>
      <c r="F163" s="6" t="s">
        <v>276</v>
      </c>
      <c r="G163" s="6" t="s">
        <v>489</v>
      </c>
    </row>
    <row r="164" spans="1:7" s="4" customFormat="1" ht="20" customHeight="1" x14ac:dyDescent="0.3">
      <c r="A164" s="13" t="s">
        <v>72</v>
      </c>
      <c r="B164" s="14">
        <v>4</v>
      </c>
      <c r="C164" s="6" t="s">
        <v>70</v>
      </c>
      <c r="D164" s="15" t="s">
        <v>73</v>
      </c>
      <c r="E164" s="46" t="s">
        <v>485</v>
      </c>
      <c r="F164" s="6" t="s">
        <v>69</v>
      </c>
      <c r="G164" s="6" t="s">
        <v>7</v>
      </c>
    </row>
    <row r="165" spans="1:7" s="4" customFormat="1" ht="20" customHeight="1" x14ac:dyDescent="0.3">
      <c r="A165" s="13" t="s">
        <v>338</v>
      </c>
      <c r="B165" s="14">
        <v>25</v>
      </c>
      <c r="C165" s="6" t="s">
        <v>5</v>
      </c>
      <c r="D165" s="15" t="s">
        <v>339</v>
      </c>
      <c r="E165" s="46" t="s">
        <v>534</v>
      </c>
      <c r="F165" s="6" t="s">
        <v>276</v>
      </c>
      <c r="G165" s="6" t="s">
        <v>506</v>
      </c>
    </row>
    <row r="166" spans="1:7" s="4" customFormat="1" ht="20" customHeight="1" x14ac:dyDescent="0.3">
      <c r="A166" s="13" t="s">
        <v>627</v>
      </c>
      <c r="B166" s="14">
        <v>10</v>
      </c>
      <c r="C166" s="6" t="s">
        <v>10</v>
      </c>
      <c r="D166" s="15" t="s">
        <v>174</v>
      </c>
      <c r="E166" s="46" t="s">
        <v>9</v>
      </c>
      <c r="F166" s="6" t="s">
        <v>139</v>
      </c>
      <c r="G166" s="6" t="s">
        <v>582</v>
      </c>
    </row>
    <row r="167" spans="1:7" s="4" customFormat="1" ht="20" customHeight="1" x14ac:dyDescent="0.3">
      <c r="A167" s="13" t="s">
        <v>138</v>
      </c>
      <c r="B167" s="14">
        <v>18</v>
      </c>
      <c r="C167" s="6" t="s">
        <v>10</v>
      </c>
      <c r="D167" s="15" t="s">
        <v>140</v>
      </c>
      <c r="E167" s="46" t="s">
        <v>9</v>
      </c>
      <c r="F167" s="6" t="s">
        <v>139</v>
      </c>
      <c r="G167" s="6" t="s">
        <v>7</v>
      </c>
    </row>
    <row r="168" spans="1:7" s="4" customFormat="1" ht="20" customHeight="1" x14ac:dyDescent="0.3">
      <c r="A168" s="13" t="s">
        <v>199</v>
      </c>
      <c r="B168" s="14">
        <v>30</v>
      </c>
      <c r="C168" s="6" t="s">
        <v>10</v>
      </c>
      <c r="D168" s="15" t="s">
        <v>200</v>
      </c>
      <c r="E168" s="46" t="s">
        <v>9</v>
      </c>
      <c r="F168" s="6" t="s">
        <v>139</v>
      </c>
      <c r="G168" s="6" t="s">
        <v>7</v>
      </c>
    </row>
    <row r="169" spans="1:7" s="4" customFormat="1" ht="20" customHeight="1" x14ac:dyDescent="0.3">
      <c r="A169" s="13" t="s">
        <v>630</v>
      </c>
      <c r="B169" s="14">
        <v>12</v>
      </c>
      <c r="C169" s="6" t="s">
        <v>10</v>
      </c>
      <c r="D169" s="15" t="s">
        <v>341</v>
      </c>
      <c r="E169" s="46" t="s">
        <v>523</v>
      </c>
      <c r="F169" s="6" t="s">
        <v>330</v>
      </c>
      <c r="G169" s="6" t="s">
        <v>7</v>
      </c>
    </row>
    <row r="170" spans="1:7" s="4" customFormat="1" ht="20" customHeight="1" x14ac:dyDescent="0.3">
      <c r="A170" s="13" t="s">
        <v>74</v>
      </c>
      <c r="B170" s="14">
        <v>2</v>
      </c>
      <c r="C170" s="6" t="s">
        <v>75</v>
      </c>
      <c r="D170" s="15" t="s">
        <v>76</v>
      </c>
      <c r="E170" s="42" t="s">
        <v>24</v>
      </c>
      <c r="F170" s="6" t="s">
        <v>24</v>
      </c>
      <c r="G170" s="6" t="s">
        <v>77</v>
      </c>
    </row>
    <row r="171" spans="1:7" s="4" customFormat="1" ht="20" customHeight="1" x14ac:dyDescent="0.3">
      <c r="A171" s="13" t="s">
        <v>94</v>
      </c>
      <c r="B171" s="19">
        <v>1000</v>
      </c>
      <c r="C171" s="6" t="s">
        <v>10</v>
      </c>
      <c r="D171" s="15" t="s">
        <v>95</v>
      </c>
      <c r="E171" s="42" t="s">
        <v>66</v>
      </c>
      <c r="F171" s="6" t="s">
        <v>66</v>
      </c>
      <c r="G171" s="6" t="s">
        <v>476</v>
      </c>
    </row>
    <row r="172" spans="1:7" s="4" customFormat="1" ht="20" customHeight="1" x14ac:dyDescent="0.3">
      <c r="A172" s="13" t="s">
        <v>96</v>
      </c>
      <c r="B172" s="14">
        <v>400</v>
      </c>
      <c r="C172" s="6" t="s">
        <v>10</v>
      </c>
      <c r="D172" s="15" t="s">
        <v>97</v>
      </c>
      <c r="E172" s="42" t="s">
        <v>66</v>
      </c>
      <c r="F172" s="6" t="s">
        <v>66</v>
      </c>
      <c r="G172" s="6"/>
    </row>
    <row r="173" spans="1:7" s="4" customFormat="1" ht="20" customHeight="1" x14ac:dyDescent="0.3">
      <c r="A173" s="13" t="s">
        <v>380</v>
      </c>
      <c r="B173" s="14">
        <v>75</v>
      </c>
      <c r="C173" s="6" t="s">
        <v>10</v>
      </c>
      <c r="D173" s="15" t="s">
        <v>382</v>
      </c>
      <c r="E173" s="42" t="s">
        <v>381</v>
      </c>
      <c r="F173" s="6" t="s">
        <v>381</v>
      </c>
      <c r="G173" s="6" t="s">
        <v>489</v>
      </c>
    </row>
    <row r="174" spans="1:7" s="4" customFormat="1" ht="20" customHeight="1" x14ac:dyDescent="0.3">
      <c r="A174" s="13" t="s">
        <v>102</v>
      </c>
      <c r="B174" s="14">
        <v>6</v>
      </c>
      <c r="C174" s="6" t="s">
        <v>10</v>
      </c>
      <c r="D174" s="15" t="s">
        <v>104</v>
      </c>
      <c r="E174" s="46" t="s">
        <v>530</v>
      </c>
      <c r="F174" s="6" t="s">
        <v>103</v>
      </c>
      <c r="G174" s="6" t="s">
        <v>7</v>
      </c>
    </row>
    <row r="175" spans="1:7" s="4" customFormat="1" ht="20" customHeight="1" x14ac:dyDescent="0.3">
      <c r="A175" s="13" t="s">
        <v>175</v>
      </c>
      <c r="B175" s="14">
        <v>25000</v>
      </c>
      <c r="C175" s="6" t="s">
        <v>10</v>
      </c>
      <c r="D175" s="15" t="s">
        <v>176</v>
      </c>
      <c r="E175" s="46" t="s">
        <v>530</v>
      </c>
      <c r="F175" s="6" t="s">
        <v>103</v>
      </c>
      <c r="G175" s="6" t="s">
        <v>7</v>
      </c>
    </row>
    <row r="176" spans="1:7" s="4" customFormat="1" ht="20" customHeight="1" x14ac:dyDescent="0.3">
      <c r="A176" s="13" t="s">
        <v>23</v>
      </c>
      <c r="B176" s="14">
        <v>21</v>
      </c>
      <c r="C176" s="6" t="s">
        <v>10</v>
      </c>
      <c r="D176" s="15" t="s">
        <v>25</v>
      </c>
      <c r="E176" s="42" t="s">
        <v>24</v>
      </c>
      <c r="F176" s="6" t="s">
        <v>24</v>
      </c>
      <c r="G176" s="6" t="s">
        <v>7</v>
      </c>
    </row>
    <row r="177" spans="1:7" s="4" customFormat="1" ht="20" customHeight="1" x14ac:dyDescent="0.3">
      <c r="A177" s="13" t="s">
        <v>78</v>
      </c>
      <c r="B177" s="14">
        <v>1650</v>
      </c>
      <c r="C177" s="6" t="s">
        <v>10</v>
      </c>
      <c r="D177" s="15" t="s">
        <v>79</v>
      </c>
      <c r="E177" s="42" t="s">
        <v>24</v>
      </c>
      <c r="F177" s="6" t="s">
        <v>24</v>
      </c>
      <c r="G177" s="6" t="s">
        <v>7</v>
      </c>
    </row>
    <row r="178" spans="1:7" s="4" customFormat="1" ht="20" customHeight="1" x14ac:dyDescent="0.3">
      <c r="A178" s="13" t="s">
        <v>467</v>
      </c>
      <c r="B178" s="14">
        <v>100</v>
      </c>
      <c r="C178" s="6" t="s">
        <v>10</v>
      </c>
      <c r="D178" s="15" t="s">
        <v>468</v>
      </c>
      <c r="E178" s="46" t="s">
        <v>526</v>
      </c>
      <c r="F178" s="6" t="s">
        <v>32</v>
      </c>
      <c r="G178" s="6" t="s">
        <v>495</v>
      </c>
    </row>
    <row r="179" spans="1:7" s="4" customFormat="1" ht="20" customHeight="1" x14ac:dyDescent="0.3">
      <c r="A179" s="13" t="s">
        <v>164</v>
      </c>
      <c r="B179" s="14">
        <v>24</v>
      </c>
      <c r="C179" s="6" t="s">
        <v>10</v>
      </c>
      <c r="D179" s="15" t="s">
        <v>165</v>
      </c>
      <c r="E179" s="46" t="s">
        <v>533</v>
      </c>
      <c r="F179" s="6" t="s">
        <v>4</v>
      </c>
      <c r="G179" s="6" t="s">
        <v>7</v>
      </c>
    </row>
    <row r="180" spans="1:7" s="4" customFormat="1" ht="20" customHeight="1" x14ac:dyDescent="0.3">
      <c r="A180" s="13" t="s">
        <v>177</v>
      </c>
      <c r="B180" s="14">
        <v>24</v>
      </c>
      <c r="C180" s="6" t="s">
        <v>10</v>
      </c>
      <c r="D180" s="15" t="s">
        <v>178</v>
      </c>
      <c r="E180" s="42" t="s">
        <v>35</v>
      </c>
      <c r="F180" s="6" t="s">
        <v>35</v>
      </c>
      <c r="G180" s="6" t="s">
        <v>475</v>
      </c>
    </row>
    <row r="181" spans="1:7" s="4" customFormat="1" ht="20" customHeight="1" x14ac:dyDescent="0.3">
      <c r="A181" s="13" t="s">
        <v>373</v>
      </c>
      <c r="B181" s="14">
        <v>800</v>
      </c>
      <c r="C181" s="6" t="s">
        <v>10</v>
      </c>
      <c r="D181" s="15" t="s">
        <v>374</v>
      </c>
      <c r="E181" s="46" t="s">
        <v>618</v>
      </c>
      <c r="F181" s="6" t="s">
        <v>21</v>
      </c>
      <c r="G181" s="6" t="s">
        <v>7</v>
      </c>
    </row>
    <row r="182" spans="1:7" s="4" customFormat="1" ht="20" customHeight="1" x14ac:dyDescent="0.3">
      <c r="A182" s="13" t="s">
        <v>367</v>
      </c>
      <c r="B182" s="14">
        <v>100</v>
      </c>
      <c r="C182" s="6" t="s">
        <v>10</v>
      </c>
      <c r="D182" s="15" t="s">
        <v>368</v>
      </c>
      <c r="E182" s="46" t="s">
        <v>186</v>
      </c>
      <c r="F182" s="6" t="s">
        <v>27</v>
      </c>
      <c r="G182" s="6" t="s">
        <v>495</v>
      </c>
    </row>
    <row r="183" spans="1:7" s="4" customFormat="1" ht="20" customHeight="1" x14ac:dyDescent="0.3">
      <c r="A183" s="13" t="s">
        <v>147</v>
      </c>
      <c r="B183" s="14">
        <v>1000</v>
      </c>
      <c r="C183" s="6" t="s">
        <v>10</v>
      </c>
      <c r="D183" s="15" t="s">
        <v>148</v>
      </c>
      <c r="E183" s="46" t="s">
        <v>186</v>
      </c>
      <c r="F183" s="6" t="s">
        <v>27</v>
      </c>
      <c r="G183" s="6" t="s">
        <v>7</v>
      </c>
    </row>
    <row r="184" spans="1:7" s="4" customFormat="1" ht="20" customHeight="1" x14ac:dyDescent="0.3">
      <c r="A184" s="13" t="s">
        <v>161</v>
      </c>
      <c r="B184" s="14">
        <v>1500</v>
      </c>
      <c r="C184" s="6" t="s">
        <v>10</v>
      </c>
      <c r="D184" s="15" t="s">
        <v>162</v>
      </c>
      <c r="E184" s="46" t="s">
        <v>186</v>
      </c>
      <c r="F184" s="6" t="s">
        <v>27</v>
      </c>
      <c r="G184" s="6" t="s">
        <v>163</v>
      </c>
    </row>
    <row r="185" spans="1:7" s="4" customFormat="1" ht="20" customHeight="1" x14ac:dyDescent="0.3">
      <c r="A185" s="13" t="s">
        <v>631</v>
      </c>
      <c r="B185" s="19">
        <v>1500</v>
      </c>
      <c r="C185" s="6" t="s">
        <v>16</v>
      </c>
      <c r="D185" s="15" t="s">
        <v>81</v>
      </c>
      <c r="E185" s="42" t="s">
        <v>15</v>
      </c>
      <c r="F185" s="6" t="s">
        <v>15</v>
      </c>
      <c r="G185" s="6" t="s">
        <v>490</v>
      </c>
    </row>
    <row r="186" spans="1:7" s="4" customFormat="1" ht="20" customHeight="1" x14ac:dyDescent="0.3">
      <c r="A186" s="13" t="s">
        <v>342</v>
      </c>
      <c r="B186" s="14">
        <v>3</v>
      </c>
      <c r="C186" s="6" t="s">
        <v>10</v>
      </c>
      <c r="D186" s="15" t="s">
        <v>343</v>
      </c>
      <c r="E186" s="46" t="s">
        <v>523</v>
      </c>
      <c r="F186" s="6" t="s">
        <v>330</v>
      </c>
      <c r="G186" s="6" t="s">
        <v>7</v>
      </c>
    </row>
    <row r="187" spans="1:7" s="4" customFormat="1" ht="20" customHeight="1" x14ac:dyDescent="0.3">
      <c r="A187" s="13" t="s">
        <v>278</v>
      </c>
      <c r="B187" s="14">
        <v>5</v>
      </c>
      <c r="C187" s="6" t="s">
        <v>10</v>
      </c>
      <c r="D187" s="15" t="s">
        <v>279</v>
      </c>
      <c r="E187" s="46" t="s">
        <v>530</v>
      </c>
      <c r="F187" s="6" t="s">
        <v>103</v>
      </c>
      <c r="G187" s="6" t="s">
        <v>7</v>
      </c>
    </row>
    <row r="188" spans="1:7" s="4" customFormat="1" ht="20" customHeight="1" x14ac:dyDescent="0.3">
      <c r="A188" s="13" t="s">
        <v>210</v>
      </c>
      <c r="B188" s="14">
        <v>6</v>
      </c>
      <c r="C188" s="6" t="s">
        <v>59</v>
      </c>
      <c r="D188" s="15" t="s">
        <v>211</v>
      </c>
      <c r="E188" s="46" t="s">
        <v>532</v>
      </c>
      <c r="F188" s="6" t="s">
        <v>186</v>
      </c>
      <c r="G188" s="6" t="s">
        <v>7</v>
      </c>
    </row>
    <row r="189" spans="1:7" s="4" customFormat="1" ht="20" customHeight="1" x14ac:dyDescent="0.3">
      <c r="A189" s="13" t="s">
        <v>282</v>
      </c>
      <c r="B189" s="14">
        <v>6</v>
      </c>
      <c r="C189" s="6" t="s">
        <v>130</v>
      </c>
      <c r="D189" s="15" t="s">
        <v>283</v>
      </c>
      <c r="E189" s="46" t="s">
        <v>530</v>
      </c>
      <c r="F189" s="6" t="s">
        <v>103</v>
      </c>
      <c r="G189" s="6"/>
    </row>
    <row r="190" spans="1:7" s="4" customFormat="1" ht="20" customHeight="1" x14ac:dyDescent="0.3">
      <c r="A190" s="13" t="s">
        <v>587</v>
      </c>
      <c r="B190" s="14">
        <v>8.0039999999999996</v>
      </c>
      <c r="C190" s="6" t="s">
        <v>130</v>
      </c>
      <c r="D190" s="15" t="s">
        <v>285</v>
      </c>
      <c r="E190" s="42" t="s">
        <v>524</v>
      </c>
      <c r="F190" s="6" t="s">
        <v>266</v>
      </c>
      <c r="G190" s="6" t="s">
        <v>556</v>
      </c>
    </row>
    <row r="191" spans="1:7" s="4" customFormat="1" ht="20" customHeight="1" x14ac:dyDescent="0.3">
      <c r="A191" s="13" t="s">
        <v>216</v>
      </c>
      <c r="B191" s="14">
        <v>12</v>
      </c>
      <c r="C191" s="6" t="s">
        <v>130</v>
      </c>
      <c r="D191" s="15" t="s">
        <v>217</v>
      </c>
      <c r="E191" s="46" t="s">
        <v>529</v>
      </c>
      <c r="F191" s="6" t="s">
        <v>38</v>
      </c>
      <c r="G191" s="6" t="s">
        <v>519</v>
      </c>
    </row>
    <row r="192" spans="1:7" s="4" customFormat="1" ht="20" customHeight="1" x14ac:dyDescent="0.3">
      <c r="A192" s="13" t="s">
        <v>280</v>
      </c>
      <c r="B192" s="14">
        <v>6</v>
      </c>
      <c r="C192" s="6" t="s">
        <v>130</v>
      </c>
      <c r="D192" s="15" t="s">
        <v>281</v>
      </c>
      <c r="E192" s="46" t="s">
        <v>530</v>
      </c>
      <c r="F192" s="6" t="s">
        <v>103</v>
      </c>
      <c r="G192" s="6" t="s">
        <v>7</v>
      </c>
    </row>
    <row r="193" spans="1:7" s="4" customFormat="1" ht="20" customHeight="1" x14ac:dyDescent="0.3">
      <c r="A193" s="13" t="s">
        <v>265</v>
      </c>
      <c r="B193" s="14">
        <v>12</v>
      </c>
      <c r="C193" s="6" t="s">
        <v>130</v>
      </c>
      <c r="D193" s="15" t="s">
        <v>267</v>
      </c>
      <c r="E193" s="42" t="s">
        <v>524</v>
      </c>
      <c r="F193" s="6" t="s">
        <v>266</v>
      </c>
      <c r="G193" s="6" t="s">
        <v>7</v>
      </c>
    </row>
    <row r="194" spans="1:7" s="4" customFormat="1" ht="20" customHeight="1" x14ac:dyDescent="0.3">
      <c r="A194" s="13" t="s">
        <v>268</v>
      </c>
      <c r="B194" s="14">
        <v>350</v>
      </c>
      <c r="C194" s="6" t="s">
        <v>269</v>
      </c>
      <c r="D194" s="15" t="s">
        <v>270</v>
      </c>
      <c r="E194" s="46" t="s">
        <v>530</v>
      </c>
      <c r="F194" s="6" t="s">
        <v>103</v>
      </c>
      <c r="G194" s="6" t="s">
        <v>489</v>
      </c>
    </row>
    <row r="195" spans="1:7" s="4" customFormat="1" ht="20" customHeight="1" x14ac:dyDescent="0.3">
      <c r="A195" s="13" t="s">
        <v>441</v>
      </c>
      <c r="B195" s="14">
        <v>1</v>
      </c>
      <c r="C195" s="6" t="s">
        <v>10</v>
      </c>
      <c r="D195" s="15" t="s">
        <v>442</v>
      </c>
      <c r="E195" s="46" t="s">
        <v>534</v>
      </c>
      <c r="F195" s="6" t="s">
        <v>276</v>
      </c>
      <c r="G195" s="6" t="s">
        <v>489</v>
      </c>
    </row>
    <row r="196" spans="1:7" s="4" customFormat="1" ht="20" customHeight="1" x14ac:dyDescent="0.3">
      <c r="A196" s="13" t="s">
        <v>181</v>
      </c>
      <c r="B196" s="14">
        <v>30</v>
      </c>
      <c r="C196" s="6" t="s">
        <v>10</v>
      </c>
      <c r="D196" s="15" t="s">
        <v>182</v>
      </c>
      <c r="E196" s="42" t="s">
        <v>35</v>
      </c>
      <c r="F196" s="6" t="s">
        <v>35</v>
      </c>
      <c r="G196" s="6" t="s">
        <v>475</v>
      </c>
    </row>
    <row r="197" spans="1:7" s="4" customFormat="1" ht="20" customHeight="1" x14ac:dyDescent="0.3">
      <c r="A197" s="13" t="s">
        <v>349</v>
      </c>
      <c r="B197" s="14">
        <v>9.99</v>
      </c>
      <c r="C197" s="6" t="s">
        <v>130</v>
      </c>
      <c r="D197" s="15" t="s">
        <v>350</v>
      </c>
      <c r="E197" s="42" t="s">
        <v>15</v>
      </c>
      <c r="F197" s="6" t="s">
        <v>15</v>
      </c>
      <c r="G197" s="6" t="s">
        <v>489</v>
      </c>
    </row>
    <row r="198" spans="1:7" s="4" customFormat="1" ht="20" customHeight="1" x14ac:dyDescent="0.3">
      <c r="A198" s="13" t="s">
        <v>183</v>
      </c>
      <c r="B198" s="14">
        <v>200</v>
      </c>
      <c r="C198" s="6" t="s">
        <v>10</v>
      </c>
      <c r="D198" s="15" t="s">
        <v>184</v>
      </c>
      <c r="E198" s="42" t="s">
        <v>15</v>
      </c>
      <c r="F198" s="6" t="s">
        <v>15</v>
      </c>
      <c r="G198" s="6" t="s">
        <v>7</v>
      </c>
    </row>
    <row r="199" spans="1:7" s="4" customFormat="1" ht="20" customHeight="1" x14ac:dyDescent="0.3">
      <c r="A199" s="13" t="s">
        <v>632</v>
      </c>
      <c r="B199" s="19">
        <v>16</v>
      </c>
      <c r="C199" s="6" t="s">
        <v>312</v>
      </c>
      <c r="D199" s="15" t="s">
        <v>313</v>
      </c>
      <c r="E199" s="46" t="s">
        <v>618</v>
      </c>
      <c r="F199" s="6" t="s">
        <v>21</v>
      </c>
      <c r="G199" s="6" t="s">
        <v>492</v>
      </c>
    </row>
    <row r="200" spans="1:7" s="4" customFormat="1" ht="20" customHeight="1" x14ac:dyDescent="0.3">
      <c r="A200" s="13" t="s">
        <v>474</v>
      </c>
      <c r="B200" s="14">
        <v>1</v>
      </c>
      <c r="C200" s="6" t="s">
        <v>10</v>
      </c>
      <c r="D200" s="6" t="s">
        <v>7</v>
      </c>
      <c r="E200" s="42" t="s">
        <v>134</v>
      </c>
      <c r="F200" s="6" t="s">
        <v>134</v>
      </c>
      <c r="G200" s="6" t="s">
        <v>7</v>
      </c>
    </row>
    <row r="201" spans="1:7" s="4" customFormat="1" ht="20" customHeight="1" x14ac:dyDescent="0.3">
      <c r="A201" s="13" t="s">
        <v>633</v>
      </c>
      <c r="B201" s="19">
        <v>120</v>
      </c>
      <c r="C201" s="6" t="s">
        <v>10</v>
      </c>
      <c r="D201" s="15" t="s">
        <v>322</v>
      </c>
      <c r="E201" s="46" t="s">
        <v>618</v>
      </c>
      <c r="F201" s="6" t="s">
        <v>21</v>
      </c>
      <c r="G201" s="6" t="s">
        <v>537</v>
      </c>
    </row>
    <row r="202" spans="1:7" s="4" customFormat="1" ht="20" customHeight="1" x14ac:dyDescent="0.3">
      <c r="A202" s="13" t="s">
        <v>122</v>
      </c>
      <c r="B202" s="14">
        <v>1</v>
      </c>
      <c r="C202" s="6" t="s">
        <v>10</v>
      </c>
      <c r="D202" s="15" t="s">
        <v>124</v>
      </c>
      <c r="E202" s="46" t="s">
        <v>123</v>
      </c>
      <c r="F202" s="6" t="s">
        <v>123</v>
      </c>
      <c r="G202" s="6" t="s">
        <v>7</v>
      </c>
    </row>
    <row r="203" spans="1:7" s="4" customFormat="1" ht="20" customHeight="1" x14ac:dyDescent="0.3">
      <c r="A203" s="13" t="s">
        <v>327</v>
      </c>
      <c r="B203" s="14">
        <v>168</v>
      </c>
      <c r="C203" s="6" t="s">
        <v>10</v>
      </c>
      <c r="D203" s="15" t="s">
        <v>328</v>
      </c>
      <c r="E203" s="46" t="s">
        <v>123</v>
      </c>
      <c r="F203" s="6" t="s">
        <v>123</v>
      </c>
      <c r="G203" s="6" t="s">
        <v>7</v>
      </c>
    </row>
    <row r="204" spans="1:7" s="4" customFormat="1" ht="20" customHeight="1" x14ac:dyDescent="0.3">
      <c r="A204" s="13" t="s">
        <v>188</v>
      </c>
      <c r="B204" s="14">
        <v>100</v>
      </c>
      <c r="C204" s="6" t="s">
        <v>10</v>
      </c>
      <c r="D204" s="15" t="s">
        <v>189</v>
      </c>
      <c r="E204" s="42" t="s">
        <v>35</v>
      </c>
      <c r="F204" s="6" t="s">
        <v>35</v>
      </c>
      <c r="G204" s="6" t="s">
        <v>7</v>
      </c>
    </row>
    <row r="205" spans="1:7" s="4" customFormat="1" ht="20" customHeight="1" x14ac:dyDescent="0.3">
      <c r="A205" s="13" t="s">
        <v>168</v>
      </c>
      <c r="B205" s="14">
        <v>1600</v>
      </c>
      <c r="C205" s="6" t="s">
        <v>10</v>
      </c>
      <c r="D205" s="15" t="s">
        <v>169</v>
      </c>
      <c r="E205" s="42" t="s">
        <v>66</v>
      </c>
      <c r="F205" s="6" t="s">
        <v>66</v>
      </c>
      <c r="G205" s="6"/>
    </row>
    <row r="206" spans="1:7" s="4" customFormat="1" ht="20" customHeight="1" x14ac:dyDescent="0.3">
      <c r="A206" s="13" t="s">
        <v>307</v>
      </c>
      <c r="B206" s="14">
        <v>1</v>
      </c>
      <c r="C206" s="6" t="s">
        <v>10</v>
      </c>
      <c r="D206" s="15" t="s">
        <v>308</v>
      </c>
      <c r="E206" s="42" t="s">
        <v>134</v>
      </c>
      <c r="F206" s="6" t="s">
        <v>134</v>
      </c>
      <c r="G206" s="6" t="s">
        <v>7</v>
      </c>
    </row>
    <row r="207" spans="1:7" s="4" customFormat="1" ht="20" customHeight="1" x14ac:dyDescent="0.3">
      <c r="A207" s="13" t="s">
        <v>448</v>
      </c>
      <c r="B207" s="14">
        <v>33.299999999999997</v>
      </c>
      <c r="C207" s="6" t="s">
        <v>10</v>
      </c>
      <c r="D207" s="15" t="s">
        <v>449</v>
      </c>
      <c r="E207" s="42" t="s">
        <v>35</v>
      </c>
      <c r="F207" s="6" t="s">
        <v>35</v>
      </c>
      <c r="G207" s="6" t="s">
        <v>489</v>
      </c>
    </row>
    <row r="208" spans="1:7" s="4" customFormat="1" ht="20" customHeight="1" x14ac:dyDescent="0.3">
      <c r="A208" s="13" t="s">
        <v>49</v>
      </c>
      <c r="B208" s="14">
        <v>984</v>
      </c>
      <c r="C208" s="6" t="s">
        <v>16</v>
      </c>
      <c r="D208" s="15" t="s">
        <v>50</v>
      </c>
      <c r="E208" s="42" t="s">
        <v>15</v>
      </c>
      <c r="F208" s="6" t="s">
        <v>15</v>
      </c>
      <c r="G208" s="6"/>
    </row>
    <row r="209" spans="1:7" s="4" customFormat="1" ht="20" customHeight="1" x14ac:dyDescent="0.3">
      <c r="A209" s="13" t="s">
        <v>446</v>
      </c>
      <c r="B209" s="14">
        <v>333</v>
      </c>
      <c r="C209" s="6" t="s">
        <v>10</v>
      </c>
      <c r="D209" s="15" t="s">
        <v>447</v>
      </c>
      <c r="E209" s="42" t="s">
        <v>35</v>
      </c>
      <c r="F209" s="6" t="s">
        <v>35</v>
      </c>
      <c r="G209" s="6" t="s">
        <v>489</v>
      </c>
    </row>
    <row r="210" spans="1:7" s="4" customFormat="1" ht="20" customHeight="1" x14ac:dyDescent="0.3">
      <c r="A210" s="13" t="s">
        <v>271</v>
      </c>
      <c r="B210" s="14">
        <v>24</v>
      </c>
      <c r="C210" s="6" t="s">
        <v>10</v>
      </c>
      <c r="D210" s="15" t="s">
        <v>272</v>
      </c>
      <c r="E210" s="46" t="s">
        <v>530</v>
      </c>
      <c r="F210" s="6" t="s">
        <v>103</v>
      </c>
      <c r="G210" s="6" t="s">
        <v>7</v>
      </c>
    </row>
    <row r="211" spans="1:7" s="4" customFormat="1" ht="20" customHeight="1" x14ac:dyDescent="0.3">
      <c r="A211" s="13" t="s">
        <v>508</v>
      </c>
      <c r="B211" s="14">
        <v>1</v>
      </c>
      <c r="C211" s="6" t="s">
        <v>507</v>
      </c>
      <c r="D211" s="15" t="s">
        <v>190</v>
      </c>
      <c r="E211" s="46" t="s">
        <v>485</v>
      </c>
      <c r="F211" s="6" t="s">
        <v>69</v>
      </c>
      <c r="G211" s="6" t="s">
        <v>7</v>
      </c>
    </row>
    <row r="212" spans="1:7" s="4" customFormat="1" ht="20" customHeight="1" x14ac:dyDescent="0.3">
      <c r="A212" s="13" t="s">
        <v>136</v>
      </c>
      <c r="B212" s="14">
        <v>1</v>
      </c>
      <c r="C212" s="6" t="s">
        <v>10</v>
      </c>
      <c r="D212" s="15" t="s">
        <v>137</v>
      </c>
      <c r="E212" s="42" t="s">
        <v>134</v>
      </c>
      <c r="F212" s="6" t="s">
        <v>134</v>
      </c>
      <c r="G212" s="6" t="s">
        <v>7</v>
      </c>
    </row>
    <row r="213" spans="1:7" s="4" customFormat="1" ht="20" customHeight="1" x14ac:dyDescent="0.3">
      <c r="A213" s="13" t="s">
        <v>239</v>
      </c>
      <c r="B213" s="14">
        <v>800</v>
      </c>
      <c r="C213" s="6" t="s">
        <v>10</v>
      </c>
      <c r="D213" s="15" t="s">
        <v>240</v>
      </c>
      <c r="E213" s="46" t="s">
        <v>532</v>
      </c>
      <c r="F213" s="6" t="s">
        <v>186</v>
      </c>
      <c r="G213" s="6" t="s">
        <v>7</v>
      </c>
    </row>
    <row r="214" spans="1:7" s="4" customFormat="1" ht="20" customHeight="1" x14ac:dyDescent="0.3">
      <c r="A214" s="13" t="s">
        <v>237</v>
      </c>
      <c r="B214" s="19">
        <v>1000</v>
      </c>
      <c r="C214" s="6" t="s">
        <v>10</v>
      </c>
      <c r="D214" s="15" t="s">
        <v>238</v>
      </c>
      <c r="E214" s="46" t="s">
        <v>532</v>
      </c>
      <c r="F214" s="6" t="s">
        <v>186</v>
      </c>
      <c r="G214" s="6" t="s">
        <v>571</v>
      </c>
    </row>
    <row r="215" spans="1:7" s="4" customFormat="1" ht="20" customHeight="1" x14ac:dyDescent="0.3">
      <c r="A215" s="13" t="s">
        <v>89</v>
      </c>
      <c r="B215" s="14">
        <v>36</v>
      </c>
      <c r="C215" s="6" t="s">
        <v>90</v>
      </c>
      <c r="D215" s="15" t="s">
        <v>91</v>
      </c>
      <c r="E215" s="46" t="s">
        <v>255</v>
      </c>
      <c r="F215" s="6" t="s">
        <v>54</v>
      </c>
      <c r="G215" s="6" t="s">
        <v>7</v>
      </c>
    </row>
    <row r="216" spans="1:7" s="4" customFormat="1" ht="20" customHeight="1" x14ac:dyDescent="0.3">
      <c r="A216" s="13" t="s">
        <v>391</v>
      </c>
      <c r="B216" s="14">
        <v>4</v>
      </c>
      <c r="C216" s="6" t="s">
        <v>10</v>
      </c>
      <c r="D216" s="15" t="s">
        <v>392</v>
      </c>
      <c r="E216" s="46" t="s">
        <v>534</v>
      </c>
      <c r="F216" s="6" t="s">
        <v>276</v>
      </c>
      <c r="G216" s="6" t="s">
        <v>7</v>
      </c>
    </row>
    <row r="217" spans="1:7" s="4" customFormat="1" ht="20" customHeight="1" x14ac:dyDescent="0.3">
      <c r="A217" s="13" t="s">
        <v>496</v>
      </c>
      <c r="B217" s="14">
        <v>4</v>
      </c>
      <c r="C217" s="6" t="s">
        <v>10</v>
      </c>
      <c r="D217" s="15" t="s">
        <v>375</v>
      </c>
      <c r="E217" s="46" t="s">
        <v>534</v>
      </c>
      <c r="F217" s="6" t="s">
        <v>276</v>
      </c>
      <c r="G217" s="6" t="s">
        <v>510</v>
      </c>
    </row>
    <row r="218" spans="1:7" s="4" customFormat="1" ht="20" customHeight="1" x14ac:dyDescent="0.3">
      <c r="A218" s="13" t="s">
        <v>554</v>
      </c>
      <c r="B218" s="14">
        <v>1</v>
      </c>
      <c r="C218" s="6" t="s">
        <v>10</v>
      </c>
      <c r="D218" s="15" t="s">
        <v>132</v>
      </c>
      <c r="E218" s="46" t="s">
        <v>131</v>
      </c>
      <c r="F218" s="6" t="s">
        <v>131</v>
      </c>
      <c r="G218" s="6" t="s">
        <v>570</v>
      </c>
    </row>
    <row r="219" spans="1:7" s="4" customFormat="1" ht="20" customHeight="1" x14ac:dyDescent="0.3">
      <c r="A219" s="13" t="s">
        <v>383</v>
      </c>
      <c r="B219" s="14">
        <v>1</v>
      </c>
      <c r="C219" s="6" t="s">
        <v>10</v>
      </c>
      <c r="D219" s="15" t="s">
        <v>384</v>
      </c>
      <c r="E219" s="46" t="s">
        <v>523</v>
      </c>
      <c r="F219" s="6" t="s">
        <v>330</v>
      </c>
      <c r="G219" s="6" t="s">
        <v>489</v>
      </c>
    </row>
    <row r="220" spans="1:7" s="4" customFormat="1" ht="20" customHeight="1" x14ac:dyDescent="0.3">
      <c r="A220" s="13" t="s">
        <v>212</v>
      </c>
      <c r="B220" s="14">
        <v>500</v>
      </c>
      <c r="C220" s="6" t="s">
        <v>16</v>
      </c>
      <c r="D220" s="15" t="s">
        <v>213</v>
      </c>
      <c r="E220" s="46" t="s">
        <v>532</v>
      </c>
      <c r="F220" s="6" t="s">
        <v>186</v>
      </c>
      <c r="G220" s="6" t="s">
        <v>7</v>
      </c>
    </row>
    <row r="221" spans="1:7" s="4" customFormat="1" ht="20" customHeight="1" x14ac:dyDescent="0.3">
      <c r="A221" s="13" t="s">
        <v>14</v>
      </c>
      <c r="B221" s="14">
        <v>656</v>
      </c>
      <c r="C221" s="6" t="s">
        <v>16</v>
      </c>
      <c r="D221" s="15" t="s">
        <v>17</v>
      </c>
      <c r="E221" s="42" t="s">
        <v>15</v>
      </c>
      <c r="F221" s="6" t="s">
        <v>15</v>
      </c>
      <c r="G221" s="6" t="s">
        <v>7</v>
      </c>
    </row>
    <row r="222" spans="1:7" s="4" customFormat="1" ht="20" customHeight="1" x14ac:dyDescent="0.3">
      <c r="A222" s="13" t="s">
        <v>226</v>
      </c>
      <c r="B222" s="14">
        <v>770</v>
      </c>
      <c r="C222" s="6" t="s">
        <v>16</v>
      </c>
      <c r="D222" s="15" t="s">
        <v>225</v>
      </c>
      <c r="E222" s="42" t="s">
        <v>15</v>
      </c>
      <c r="F222" s="6" t="s">
        <v>15</v>
      </c>
      <c r="G222" s="6" t="s">
        <v>487</v>
      </c>
    </row>
    <row r="223" spans="1:7" s="4" customFormat="1" ht="20" customHeight="1" x14ac:dyDescent="0.3">
      <c r="A223" s="13" t="s">
        <v>193</v>
      </c>
      <c r="B223" s="14">
        <v>12</v>
      </c>
      <c r="C223" s="6" t="s">
        <v>10</v>
      </c>
      <c r="D223" s="15" t="s">
        <v>194</v>
      </c>
      <c r="E223" s="46" t="s">
        <v>92</v>
      </c>
      <c r="F223" s="6" t="s">
        <v>92</v>
      </c>
      <c r="G223" s="6" t="s">
        <v>7</v>
      </c>
    </row>
    <row r="224" spans="1:7" s="4" customFormat="1" ht="20" customHeight="1" x14ac:dyDescent="0.3">
      <c r="A224" s="13" t="s">
        <v>98</v>
      </c>
      <c r="B224" s="14">
        <v>1300</v>
      </c>
      <c r="C224" s="6" t="s">
        <v>59</v>
      </c>
      <c r="D224" s="15" t="s">
        <v>99</v>
      </c>
      <c r="E224" s="42" t="s">
        <v>15</v>
      </c>
      <c r="F224" s="6" t="s">
        <v>15</v>
      </c>
      <c r="G224" s="6" t="s">
        <v>7</v>
      </c>
    </row>
    <row r="225" spans="1:7" s="4" customFormat="1" ht="20" customHeight="1" x14ac:dyDescent="0.3">
      <c r="A225" s="13" t="s">
        <v>378</v>
      </c>
      <c r="B225" s="14">
        <v>150</v>
      </c>
      <c r="C225" s="6" t="s">
        <v>10</v>
      </c>
      <c r="D225" s="15" t="s">
        <v>379</v>
      </c>
      <c r="E225" s="42" t="s">
        <v>35</v>
      </c>
      <c r="F225" s="6" t="s">
        <v>35</v>
      </c>
      <c r="G225" s="6" t="s">
        <v>489</v>
      </c>
    </row>
    <row r="226" spans="1:7" ht="20" customHeight="1" x14ac:dyDescent="0.3">
      <c r="E226" s="4"/>
    </row>
    <row r="227" spans="1:7" x14ac:dyDescent="0.3">
      <c r="E227" s="4"/>
    </row>
    <row r="228" spans="1:7" x14ac:dyDescent="0.3">
      <c r="E228" s="4"/>
    </row>
    <row r="229" spans="1:7" x14ac:dyDescent="0.3">
      <c r="E229" s="4"/>
    </row>
    <row r="230" spans="1:7" x14ac:dyDescent="0.3">
      <c r="E230" s="4"/>
    </row>
    <row r="231" spans="1:7" x14ac:dyDescent="0.3">
      <c r="E231" s="4"/>
    </row>
    <row r="232" spans="1:7" x14ac:dyDescent="0.3">
      <c r="E232" s="4"/>
    </row>
  </sheetData>
  <sortState xmlns:xlrd2="http://schemas.microsoft.com/office/spreadsheetml/2017/richdata2" ref="A3:F225">
    <sortCondition ref="A3:A225"/>
  </sortState>
  <hyperlinks>
    <hyperlink ref="D49" r:id="rId1" xr:uid="{98868755-3F93-4FB5-8F50-F3585A15EF00}"/>
    <hyperlink ref="D124" r:id="rId2" xr:uid="{046FEEC1-B3CE-4254-9B7A-0667DFF076AC}"/>
    <hyperlink ref="D138" r:id="rId3" xr:uid="{7351CDB6-A57C-47E4-BD88-A45908A6E77D}"/>
    <hyperlink ref="D149" r:id="rId4" xr:uid="{0038EBDF-DECE-498D-BF52-9346145B4599}"/>
    <hyperlink ref="D185" r:id="rId5" xr:uid="{62EA423E-623C-48A8-AC1B-26C2958FCA44}"/>
    <hyperlink ref="D197" r:id="rId6" xr:uid="{78CFE7DC-57AE-437A-9336-22AF967D2181}"/>
    <hyperlink ref="D198" r:id="rId7" xr:uid="{147DC601-01BA-4A98-84EF-8A203D147199}"/>
    <hyperlink ref="D208" r:id="rId8" xr:uid="{8D215B13-0A68-4585-B256-EF07DB94D554}"/>
    <hyperlink ref="D221" r:id="rId9" xr:uid="{EF942DA5-100B-488E-83FE-A3A414AB8478}"/>
    <hyperlink ref="D222" r:id="rId10" xr:uid="{40AAE8CD-D448-41EF-830F-72EB59A17311}"/>
    <hyperlink ref="D224" r:id="rId11" xr:uid="{753B2205-2E33-4B85-93B7-42B8C76C8BF7}"/>
    <hyperlink ref="D20" r:id="rId12" xr:uid="{618712E8-DED8-41C4-A564-F01A99F2DB2A}"/>
    <hyperlink ref="D21" r:id="rId13" xr:uid="{3BE8AD1E-D818-498B-AE4E-AB79BF73F639}"/>
    <hyperlink ref="D37" r:id="rId14" xr:uid="{752686D2-ED66-4602-BE06-D071B8D83870}"/>
    <hyperlink ref="D42" r:id="rId15" xr:uid="{4AA43C32-544C-47A7-B35A-5C3B667357BF}"/>
    <hyperlink ref="D59" r:id="rId16" xr:uid="{AF16E149-A710-47DC-9D72-172E8B987A04}"/>
    <hyperlink ref="D68" r:id="rId17" xr:uid="{E4349EB0-645B-4469-9056-A42D1A918457}"/>
    <hyperlink ref="D69" r:id="rId18" xr:uid="{959C8249-F5BC-4D49-8E9A-710661C72AD5}"/>
    <hyperlink ref="D77" r:id="rId19" xr:uid="{FABAEB09-6C3B-43CA-BAB8-411015F4AB17}"/>
    <hyperlink ref="D84" r:id="rId20" xr:uid="{E6FD2FF7-58C2-4F2A-BBDE-DDDD3B712BD9}"/>
    <hyperlink ref="D107" r:id="rId21" xr:uid="{00025AE3-939C-4D40-9500-DE4CAA4BB687}"/>
    <hyperlink ref="D170" r:id="rId22" xr:uid="{569491BC-217F-4246-B7F4-D0F3A2E8DBB7}"/>
    <hyperlink ref="D176" r:id="rId23" xr:uid="{59E6233C-A8B8-443D-A212-117D76EAC223}"/>
    <hyperlink ref="D177" r:id="rId24" xr:uid="{6F35192D-6E44-4E9C-A18A-4A889BD701F0}"/>
    <hyperlink ref="D151" r:id="rId25" xr:uid="{A67C77E9-474A-42A2-83B6-FB6E8F7BBDE8}"/>
    <hyperlink ref="D152" r:id="rId26" xr:uid="{0EC9A021-6942-49F2-98B8-37BC27535963}"/>
    <hyperlink ref="D218" r:id="rId27" xr:uid="{CFA58C4B-911D-4817-A3D6-B6E7CFDF2AB4}"/>
    <hyperlink ref="D26" r:id="rId28" xr:uid="{B4F5BCC9-0B38-443B-AB18-DD5AEAFBB262}"/>
    <hyperlink ref="D27" r:id="rId29" xr:uid="{9A33F754-5AAF-44C3-9582-D582FC0B075D}"/>
    <hyperlink ref="D28" r:id="rId30" xr:uid="{F4BA88AA-0120-4091-8F6D-21BCB717A585}"/>
    <hyperlink ref="D29" r:id="rId31" xr:uid="{FD0D2E0E-079C-4BA0-B0D3-C88A1941F622}"/>
    <hyperlink ref="D30" r:id="rId32" xr:uid="{98752124-355B-4E67-90E1-7799B901E19D}"/>
    <hyperlink ref="D31" r:id="rId33" xr:uid="{11728AEF-B678-4A2E-BFB7-B086F4D9150F}"/>
    <hyperlink ref="D32" r:id="rId34" xr:uid="{DE22FECB-E3A3-4BE2-85EB-54C9F9FD360F}"/>
    <hyperlink ref="D33" r:id="rId35" xr:uid="{85926A48-F512-4A98-A59C-8B4D39653EE8}"/>
    <hyperlink ref="D34" r:id="rId36" xr:uid="{9663EB0A-1D13-48E8-8E93-70672BDE32B3}"/>
    <hyperlink ref="D35" r:id="rId37" xr:uid="{C36CBC90-76D1-4E5F-8946-9EE1D7FCCD71}"/>
    <hyperlink ref="D11" r:id="rId38" xr:uid="{0D4B3A19-D27E-47D3-ADB9-76BCADD01CF5}"/>
    <hyperlink ref="D12" r:id="rId39" xr:uid="{051584F2-5062-4BE5-8578-19898FB424AB}"/>
    <hyperlink ref="D43" r:id="rId40" xr:uid="{30D07DA9-7730-4B4D-94D6-4286355A2497}"/>
    <hyperlink ref="D25" r:id="rId41" xr:uid="{F8446E94-B6A8-4BEF-8A4C-8D16EED84134}"/>
    <hyperlink ref="D38" r:id="rId42" xr:uid="{863232FC-D962-43BE-A4D0-901D7EB145D2}"/>
    <hyperlink ref="D44" r:id="rId43" xr:uid="{FE0E114D-9986-40A1-B4EE-CD265C87DEC6}"/>
    <hyperlink ref="D71" r:id="rId44" xr:uid="{29C722E0-E750-4743-AC19-35E6CB4A3E27}"/>
    <hyperlink ref="D160" r:id="rId45" xr:uid="{1C81485E-4047-4A26-9BAE-4367BF1E2A32}"/>
    <hyperlink ref="D206" r:id="rId46" xr:uid="{67A9CC53-2F8A-4630-971E-52372D035BB5}"/>
    <hyperlink ref="D212" r:id="rId47" xr:uid="{78F0EF13-049C-40AF-9EC5-030EBE0F3338}"/>
    <hyperlink ref="D156" r:id="rId48" xr:uid="{0790AC76-6E03-4E14-B30F-2F2AFB9C03F2}"/>
    <hyperlink ref="D164" r:id="rId49" xr:uid="{9E42DBF0-6F85-44CB-93A3-DF28DDB42CBC}"/>
    <hyperlink ref="D211" r:id="rId50" xr:uid="{A9403AC8-E85E-466F-9803-F2D81F478004}"/>
    <hyperlink ref="D102" r:id="rId51" xr:uid="{5316AA6F-E799-49F2-AC78-DD65FE4C36BB}"/>
    <hyperlink ref="D139" r:id="rId52" xr:uid="{04D3E768-922F-4D4B-9AE0-72B3432AF411}"/>
    <hyperlink ref="D155" r:id="rId53" xr:uid="{8C76055F-9FB1-4787-AE66-DB25964AA49B}"/>
    <hyperlink ref="D157" r:id="rId54" xr:uid="{E20F86A4-90D2-4866-85CF-6565B020701E}"/>
    <hyperlink ref="D180" r:id="rId55" xr:uid="{26046DDC-20E0-4966-9ADA-C999EC6CA10B}"/>
    <hyperlink ref="D196" r:id="rId56" xr:uid="{018B1F32-FAFF-48EF-8C9C-FD36B0F50C0B}"/>
    <hyperlink ref="D204" r:id="rId57" xr:uid="{A9C750F1-9E30-4E92-8097-783C3BCF473E}"/>
    <hyperlink ref="D207" r:id="rId58" xr:uid="{786E17E2-80E5-476E-94C4-353C411D19C6}"/>
    <hyperlink ref="D209" r:id="rId59" xr:uid="{C489F370-F101-45E8-9D56-1D9F97B1BE15}"/>
    <hyperlink ref="D225" r:id="rId60" xr:uid="{9D26EF43-7EA7-4A61-BCC2-7FA3760C30E5}"/>
    <hyperlink ref="D50" r:id="rId61" xr:uid="{CD09C48D-8AD0-4755-963A-3FC59B7237A8}"/>
    <hyperlink ref="D52" r:id="rId62" xr:uid="{0E28361D-A977-42A3-A3ED-95EAC84F606C}"/>
    <hyperlink ref="D60" r:id="rId63" xr:uid="{4830E38B-8377-41A8-9920-232812FA4834}"/>
    <hyperlink ref="D150" r:id="rId64" xr:uid="{A8D70F65-CDD1-4928-89EA-7558A6FA008F}"/>
    <hyperlink ref="D159" r:id="rId65" xr:uid="{9F1149BB-CAD3-44E3-8739-B16FAB75BACE}"/>
    <hyperlink ref="D171" r:id="rId66" xr:uid="{6574D106-E267-4100-9E87-A6F590B98570}"/>
    <hyperlink ref="D172" r:id="rId67" xr:uid="{171A1D4D-6AA3-4F4F-9356-5F616F7B82F4}"/>
    <hyperlink ref="D205" r:id="rId68" xr:uid="{F752C3F5-5271-4C7C-8466-EF22C9F3C23B}"/>
    <hyperlink ref="D8" r:id="rId69" xr:uid="{35FE422A-B303-4AAC-A7F3-A2BD5ACB8C50}"/>
    <hyperlink ref="D36" r:id="rId70" xr:uid="{D9311F9D-472E-4981-BED9-EC7AF2CA5493}"/>
    <hyperlink ref="D74" r:id="rId71" xr:uid="{5B06EEB3-21E5-44CD-AFA0-8D6F6C8A80E4}"/>
    <hyperlink ref="D145" r:id="rId72" xr:uid="{4C801BE9-461F-4185-BAE6-BC25208819AD}"/>
    <hyperlink ref="D146" r:id="rId73" xr:uid="{B5638268-D672-4DCE-ADE6-6D74FD6C973F}"/>
    <hyperlink ref="D147" r:id="rId74" xr:uid="{DF312BCC-2C0E-4055-A64E-45B62B6AC445}"/>
    <hyperlink ref="D13" r:id="rId75" xr:uid="{F7822D67-1BBC-4E62-8AD7-6AECA182FE18}"/>
    <hyperlink ref="D14" r:id="rId76" xr:uid="{AFA3AF97-A2A6-4405-A3A7-C615E5CF2E2F}"/>
    <hyperlink ref="D54" r:id="rId77" xr:uid="{D127ABD5-7505-4412-B118-322B8985650D}"/>
    <hyperlink ref="D62" r:id="rId78" xr:uid="{8FD2DCB7-F7E1-424D-A7FD-6B97DA65365C}"/>
    <hyperlink ref="D64" r:id="rId79" xr:uid="{14E6F3A4-5EBB-4A4C-8537-128DC3AC71CC}"/>
    <hyperlink ref="D108" r:id="rId80" xr:uid="{D1D057DF-0218-41F1-933F-64F753A7BF24}"/>
    <hyperlink ref="D142" r:id="rId81" xr:uid="{5B7836DF-3150-4C24-91EB-34FF55D54D89}"/>
    <hyperlink ref="D67" r:id="rId82" xr:uid="{30B20A72-3B33-4853-A423-A35710599364}"/>
    <hyperlink ref="D93" r:id="rId83" xr:uid="{6A6DFD68-2DD6-4A48-BB4A-A7040D2C6702}"/>
    <hyperlink ref="D39" r:id="rId84" xr:uid="{808F683E-D885-4084-9D23-12EBC5027201}"/>
    <hyperlink ref="D40" r:id="rId85" xr:uid="{8BF608AC-BF9E-4462-8F01-DE11CEA57A19}"/>
    <hyperlink ref="D121" r:id="rId86" xr:uid="{977B6CC5-3016-45E9-8936-D7510CCD2645}"/>
    <hyperlink ref="D122" r:id="rId87" xr:uid="{DEE4530F-6275-4E1B-9F4C-E91D1D3C6FD0}"/>
    <hyperlink ref="D215" r:id="rId88" xr:uid="{3BC97EA7-64ED-4F64-8952-901EE4B310F4}"/>
    <hyperlink ref="D65" r:id="rId89" xr:uid="{FDD50A2B-3A5C-40FB-B8B2-5BA7CE090D54}"/>
    <hyperlink ref="D66" r:id="rId90" xr:uid="{8718B0BD-F061-49D9-B28C-784CBE95910D}"/>
    <hyperlink ref="D88" r:id="rId91" xr:uid="{5BBC3B6C-AEB4-4835-811A-E1005F9D3DC0}"/>
    <hyperlink ref="D94" r:id="rId92" xr:uid="{859F057C-912A-444A-88D4-8F80A9C5D00A}"/>
    <hyperlink ref="D134" r:id="rId93" xr:uid="{EB413393-8158-4C91-BA33-E3ED1FA1FC6A}"/>
    <hyperlink ref="D135" r:id="rId94" xr:uid="{1F064633-BAF3-41E7-A6A2-FB85CB079D97}"/>
    <hyperlink ref="D137" r:id="rId95" xr:uid="{04734B56-8C64-4A96-8B9D-71740C55327D}"/>
    <hyperlink ref="D166" r:id="rId96" xr:uid="{A9C70F5B-E905-48B7-BF1A-6F56E4CDD55D}"/>
    <hyperlink ref="D167" r:id="rId97" xr:uid="{AE3929F6-B921-4F0E-B212-040E789A3BD6}"/>
    <hyperlink ref="D168" r:id="rId98" xr:uid="{79121C09-8D3D-4EBC-8FA3-ECE0A9C2666A}"/>
    <hyperlink ref="D51" r:id="rId99" xr:uid="{6416E01D-25FC-48E5-8333-EF807CD982F6}"/>
    <hyperlink ref="D70" r:id="rId100" xr:uid="{C16AEAB8-E42C-43A3-971B-9050CFE9D8EC}"/>
    <hyperlink ref="D182" r:id="rId101" xr:uid="{3E147F55-EFC0-4A88-9D7B-6B69072FCAC3}"/>
    <hyperlink ref="D183" r:id="rId102" xr:uid="{513CB1AD-6462-47D1-9204-D53808359023}"/>
    <hyperlink ref="D184" r:id="rId103" xr:uid="{E72515DD-BE09-4C77-9000-CBD9C2B80387}"/>
    <hyperlink ref="D55" r:id="rId104" xr:uid="{9301C3D5-3984-45B4-B89A-138B51EB2283}"/>
    <hyperlink ref="D56" r:id="rId105" xr:uid="{F925940C-8E26-41E9-89B3-259EA3284597}"/>
    <hyperlink ref="D57" r:id="rId106" xr:uid="{A3ED1F64-04A3-4308-87B6-741694647C3A}"/>
    <hyperlink ref="D73" r:id="rId107" xr:uid="{CFC5AB01-C51B-45DF-AA79-CBE0EA429404}"/>
    <hyperlink ref="D178" r:id="rId108" xr:uid="{4C3C4828-94C3-4460-9DDE-2087B4A26FFE}"/>
    <hyperlink ref="D81" r:id="rId109" xr:uid="{2166D741-2617-4628-BF0A-9F92D9330AC3}"/>
    <hyperlink ref="D82" r:id="rId110" xr:uid="{B1ABCD5D-C304-43FC-BDAF-CE8BAEC55697}"/>
    <hyperlink ref="D83" r:id="rId111" xr:uid="{78DA1DE1-F8A4-4793-8391-2101F83EB692}"/>
    <hyperlink ref="D89" r:id="rId112" xr:uid="{6CD6350E-409C-4A4D-8A35-875A89648660}"/>
    <hyperlink ref="D53" r:id="rId113" xr:uid="{DC75FECD-FA75-4256-AC3C-B0AC587C9A8B}"/>
    <hyperlink ref="D109" r:id="rId114" xr:uid="{02066ACB-45BB-402E-B6C3-067D9DBF6DDB}"/>
    <hyperlink ref="D110" r:id="rId115" xr:uid="{A710594E-F66B-4C75-8593-C2267CC34887}"/>
    <hyperlink ref="D136" r:id="rId116" xr:uid="{2B5E61D7-E217-4AFB-BF0E-99A621FB3CAE}"/>
    <hyperlink ref="D173" r:id="rId117" xr:uid="{8A8C3D24-68DA-4C62-AD02-0F4FB95C5B57}"/>
    <hyperlink ref="D18" r:id="rId118" xr:uid="{7D6A7F27-5BF0-415C-83E1-297D99463F9E}"/>
    <hyperlink ref="D3" r:id="rId119" xr:uid="{7029DF3E-F6CA-4AD1-AAF6-55050E0960BF}"/>
    <hyperlink ref="D4" r:id="rId120" xr:uid="{38A93425-8A41-429D-AA30-3057D6BCC9FC}"/>
    <hyperlink ref="D16" r:id="rId121" xr:uid="{B9CD76C6-4563-4671-83BD-319965B26A52}"/>
    <hyperlink ref="D17" r:id="rId122" xr:uid="{3FC2AB52-C68E-43C2-BEC7-449F2DB5BE59}"/>
    <hyperlink ref="D19" r:id="rId123" xr:uid="{928D6B9A-BEA5-4492-ACDB-E6F9E52F963A}"/>
    <hyperlink ref="D24" r:id="rId124" xr:uid="{8209FDB0-D17B-44C2-83AE-E4550DB5CC9E}"/>
    <hyperlink ref="D98" r:id="rId125" xr:uid="{2AF863D3-06A3-49E2-8E8F-BCB47FF07F96}"/>
    <hyperlink ref="D117" r:id="rId126" xr:uid="{34C0C1DB-DD43-44FB-8DFD-1B7FB0EE09F4}"/>
    <hyperlink ref="D116" r:id="rId127" xr:uid="{F7D032B9-E11E-4F20-A080-2688AE1DD9D9}"/>
    <hyperlink ref="D118" r:id="rId128" xr:uid="{F8B2FB3F-8162-4048-8109-C6772A8E4968}"/>
    <hyperlink ref="D154" r:id="rId129" xr:uid="{15767647-FDCD-4352-AEE6-4546E58D45FC}"/>
    <hyperlink ref="D188" r:id="rId130" xr:uid="{419C7A18-FAE3-4F1C-94FC-7312903EA095}"/>
    <hyperlink ref="D213" r:id="rId131" xr:uid="{D18FEA14-8179-4C37-942E-9657E88A8C82}"/>
    <hyperlink ref="D214" r:id="rId132" xr:uid="{CDFBF5F0-7932-454C-8751-5248F0EC625F}"/>
    <hyperlink ref="D220" r:id="rId133" xr:uid="{9EF3C58B-7F1B-47A3-9E7A-76D0F0B75837}"/>
    <hyperlink ref="D6" r:id="rId134" xr:uid="{CD553E7B-67CF-49AA-93FA-457C5893C6FC}"/>
    <hyperlink ref="D58" r:id="rId135" xr:uid="{55AC4D76-49CA-4C69-9C26-8F13422A5A74}"/>
    <hyperlink ref="D63" r:id="rId136" xr:uid="{3B3C6282-28F2-4888-BCB2-C2CE84D65827}"/>
    <hyperlink ref="D92" r:id="rId137" xr:uid="{4B69BC86-27DE-4953-8E21-7132FA265560}"/>
    <hyperlink ref="D96" r:id="rId138" xr:uid="{361A267B-5B46-4F6A-B42C-D13ABDC35C8B}"/>
    <hyperlink ref="D99" r:id="rId139" xr:uid="{3B9EC8DB-5A19-47D6-9A3C-C1638DD42ECB}"/>
    <hyperlink ref="D111" r:id="rId140" xr:uid="{77ECCE64-AD28-4510-B0B5-24529D570C68}"/>
    <hyperlink ref="D125" r:id="rId141" xr:uid="{B4CE7FE7-B3E1-4650-9C63-6C9455E2B1FC}"/>
    <hyperlink ref="D126" r:id="rId142" xr:uid="{9DF57CB9-1D85-4F30-B88A-7C24DDED28F9}"/>
    <hyperlink ref="D140" r:id="rId143" xr:uid="{AA9A8A49-ECAC-48D8-94A0-8A7FD991BFD2}"/>
    <hyperlink ref="D143" r:id="rId144" xr:uid="{A7E3905C-53BC-46F6-98EB-7908D08EDF18}"/>
    <hyperlink ref="D144" r:id="rId145" xr:uid="{325555B8-61B3-44DD-A91E-0343506B4683}"/>
    <hyperlink ref="D181" r:id="rId146" xr:uid="{11185094-FED4-4FD9-8E14-BEEAFF28A6D9}"/>
    <hyperlink ref="D199" r:id="rId147" xr:uid="{E6E9B23A-2124-4B31-8AF0-FEE439334134}"/>
    <hyperlink ref="D201" r:id="rId148" xr:uid="{3601EED4-1CC9-443E-9140-9DEE067838F9}"/>
    <hyperlink ref="D15" r:id="rId149" xr:uid="{938199C3-9BC9-4583-96E0-C25F2B0082A4}"/>
    <hyperlink ref="D48" r:id="rId150" xr:uid="{E0F51EF4-C53A-4C0F-B5DE-D3A1E4C41E7C}"/>
    <hyperlink ref="D75" r:id="rId151" xr:uid="{3CB9A109-6126-4322-AB09-220888B39F01}"/>
    <hyperlink ref="D76" r:id="rId152" xr:uid="{41E54638-577F-42B5-8ADA-C778A3790358}"/>
    <hyperlink ref="D112" r:id="rId153" xr:uid="{92FD18A9-9178-4507-9B57-7C27AB1C5114}"/>
    <hyperlink ref="D113" r:id="rId154" xr:uid="{EEEFEDC6-6355-4AC4-8EAC-BF85C8F787D0}"/>
    <hyperlink ref="D114" r:id="rId155" xr:uid="{E398518C-61DE-4C03-B78B-B67C4CB1ECAF}"/>
    <hyperlink ref="D119" r:id="rId156" xr:uid="{C940985D-9626-46F3-8C7A-E587F16F7803}"/>
    <hyperlink ref="D46" r:id="rId157" xr:uid="{9B6A3305-08D8-4E63-8DEE-DF408EB602BF}"/>
    <hyperlink ref="D130" r:id="rId158" xr:uid="{B61FDD77-79B6-435E-B152-C496A61ADB2E}"/>
    <hyperlink ref="D91" r:id="rId159" xr:uid="{A606F0BB-F4CF-4E39-AB5B-C2EF8FC4835C}"/>
    <hyperlink ref="D127" r:id="rId160" xr:uid="{0D76F202-C7CF-4261-B63B-9557601D4BDB}"/>
    <hyperlink ref="D129" r:id="rId161" xr:uid="{C5012931-9948-4CAF-B021-7D106DF1BA78}"/>
    <hyperlink ref="D131" r:id="rId162" xr:uid="{24A35C39-4215-4B0D-B19F-77DF1FCA2F7D}"/>
    <hyperlink ref="D132" r:id="rId163" xr:uid="{2BEBA0EC-BC4D-4D89-BDBB-E36C9F629A48}"/>
    <hyperlink ref="D133" r:id="rId164" xr:uid="{D20CC38A-B159-4568-B549-FEA443F1203F}"/>
    <hyperlink ref="D179" r:id="rId165" xr:uid="{DECB9AE9-2420-49A6-95D9-324189078CCD}"/>
    <hyperlink ref="D22" r:id="rId166" xr:uid="{DB042465-3FCD-41BD-9843-94D6626226EF}"/>
    <hyperlink ref="D23" r:id="rId167" xr:uid="{DC890BE0-521E-405D-B2A0-3B5F51E34AEB}"/>
    <hyperlink ref="D174" r:id="rId168" xr:uid="{94D8D798-1E8F-4102-9FEE-49DA3C625378}"/>
    <hyperlink ref="D175" r:id="rId169" xr:uid="{F7708BE3-456F-4797-B60E-6323FEB7FB28}"/>
    <hyperlink ref="D187" r:id="rId170" xr:uid="{F8CA544E-2F58-44CD-BCA2-4CBFC1BD8121}"/>
    <hyperlink ref="D189" r:id="rId171" xr:uid="{D81DEF31-25B7-498F-A8DE-195B2A588920}"/>
    <hyperlink ref="D192" r:id="rId172" xr:uid="{E11897C1-6E3D-49FA-A7C0-8D597013F7E2}"/>
    <hyperlink ref="D194" r:id="rId173" xr:uid="{A2A4173F-4C33-4681-85CA-348F9A54705B}"/>
    <hyperlink ref="D210" r:id="rId174" xr:uid="{B7A5AB45-21E1-4869-B0DB-5B91360C94AD}"/>
    <hyperlink ref="D78" r:id="rId175" xr:uid="{35C712D6-DB03-4DBE-917D-B674AE69FA0A}"/>
    <hyperlink ref="D97" r:id="rId176" xr:uid="{A393CC78-54A0-4106-892A-E9EC7F3814E6}"/>
    <hyperlink ref="D120" r:id="rId177" xr:uid="{4017574B-6345-4BF6-9919-F7B4B89152EF}"/>
    <hyperlink ref="D191" r:id="rId178" xr:uid="{4DD7A2D8-1A0E-403C-A572-310602EA5534}"/>
    <hyperlink ref="D7" r:id="rId179" xr:uid="{D8F08342-E750-452B-95EF-F62B1E5D79BC}"/>
    <hyperlink ref="D47" r:id="rId180" xr:uid="{38D9A797-3A5E-421C-9873-9786B93E5425}"/>
    <hyperlink ref="D72" r:id="rId181" xr:uid="{C3943D40-B1BF-4E0F-8551-BE53E9F5240A}"/>
    <hyperlink ref="D79" r:id="rId182" xr:uid="{5BCE1A26-C01F-4189-8C47-89298D670A23}"/>
    <hyperlink ref="D80" r:id="rId183" xr:uid="{4D6B39E1-16D8-449C-9983-E1FE4BE14E7D}"/>
    <hyperlink ref="D87" r:id="rId184" xr:uid="{7A17D7BC-B7BB-4F7B-B78E-55FE12DD53C2}"/>
    <hyperlink ref="D95" r:id="rId185" xr:uid="{C4927DFD-C8BB-400D-95B0-B770EDC65A66}"/>
    <hyperlink ref="D101" r:id="rId186" xr:uid="{977A52A9-8D0D-488F-AB06-D035492D4EB8}"/>
    <hyperlink ref="D163" r:id="rId187" xr:uid="{51A222A9-F8DB-43DC-BBBD-84C63BDE5A16}"/>
    <hyperlink ref="D165" r:id="rId188" xr:uid="{5AC932E0-3976-43B0-A9BE-06442C434295}"/>
    <hyperlink ref="D195" r:id="rId189" xr:uid="{CE5D3FC5-F039-47C2-A660-1C41C2E5F906}"/>
    <hyperlink ref="D216" r:id="rId190" xr:uid="{4689D36D-1450-40FB-B91F-B3AB32C8CD7B}"/>
    <hyperlink ref="D217" r:id="rId191" xr:uid="{BFEAA7D6-A7B7-446E-A567-B5B1691AF240}"/>
    <hyperlink ref="D61" r:id="rId192" xr:uid="{978C4CEE-DC3F-4DAF-80A2-C88D805FFB77}"/>
    <hyperlink ref="D100" r:id="rId193" xr:uid="{11A8319B-E04B-4B4D-A519-8ADF63966B9D}"/>
    <hyperlink ref="D141" r:id="rId194" xr:uid="{13B7879C-CA58-4D09-A6EF-ED204C93F75C}"/>
    <hyperlink ref="D161" r:id="rId195" xr:uid="{783511BC-7241-4CD1-9C9C-05F329755600}"/>
    <hyperlink ref="D162" r:id="rId196" xr:uid="{B3A8CC6D-63D1-4ACF-8E38-74E0FBE8A30A}"/>
    <hyperlink ref="D202" r:id="rId197" xr:uid="{DD9DFC5B-A548-49E3-AFF5-C71E5DE23696}"/>
    <hyperlink ref="D203" r:id="rId198" xr:uid="{2052D54C-1401-4F4F-BB78-D1611F2A3030}"/>
    <hyperlink ref="D128" r:id="rId199" xr:uid="{21B8AB37-6729-41DB-A8C6-D2F694A3C0D0}"/>
    <hyperlink ref="D223" r:id="rId200" xr:uid="{5E3B410F-D1FC-4676-9280-8FCE72066C18}"/>
    <hyperlink ref="D85" r:id="rId201" xr:uid="{E6206531-BC6E-4FA9-95FA-E4EBBC6F9FF8}"/>
    <hyperlink ref="D148" r:id="rId202" xr:uid="{851E2B5B-32D5-493A-9504-F72DFF586B63}"/>
    <hyperlink ref="D158" r:id="rId203" xr:uid="{3FB9F104-6A10-4F82-A353-0062DC26629E}"/>
    <hyperlink ref="D169" r:id="rId204" xr:uid="{3CC7B3B1-1DE9-4B57-8BE2-F039C22FA20B}"/>
    <hyperlink ref="D186" r:id="rId205" xr:uid="{3A906D23-37FD-4F98-94C7-2B069CC1A3FF}"/>
    <hyperlink ref="D219" r:id="rId206" xr:uid="{5C9768E8-3282-4C66-B462-BFC028589E11}"/>
    <hyperlink ref="D190" r:id="rId207" xr:uid="{0266B2EE-C593-4DEF-A291-9A4BB3B044FD}"/>
    <hyperlink ref="D193" r:id="rId208" xr:uid="{86E79F06-1FAB-426A-BD0B-547BDF44A15B}"/>
    <hyperlink ref="D123" r:id="rId209" xr:uid="{9BEF56F3-ABC0-4A40-A0FF-3A090F51D85F}"/>
    <hyperlink ref="D9" r:id="rId210" xr:uid="{093F437C-FE52-42AF-B70E-5963A73233D2}"/>
    <hyperlink ref="D10" r:id="rId211" xr:uid="{445EC48C-A004-4EBF-80E0-7BB4B2C56C0C}"/>
    <hyperlink ref="D86" r:id="rId212" xr:uid="{B24EB2E1-7628-4852-A3AE-CBD0EF03BEB1}"/>
    <hyperlink ref="D115" r:id="rId213" xr:uid="{1F2C57E5-55FC-4C9F-86B0-7621AFEF0507}"/>
    <hyperlink ref="D41" r:id="rId214" xr:uid="{78F60BCD-2F2F-4737-8159-8B0C3EBE8C6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E5D4-5BBA-4CBE-BAD3-FDE97887B55C}">
  <dimension ref="A1:I1159"/>
  <sheetViews>
    <sheetView topLeftCell="A66" workbookViewId="0">
      <selection activeCell="I78" sqref="I78"/>
    </sheetView>
  </sheetViews>
  <sheetFormatPr defaultRowHeight="14" x14ac:dyDescent="0.3"/>
  <cols>
    <col min="1" max="1" width="24.33203125" customWidth="1"/>
    <col min="2" max="2" width="45.08203125" customWidth="1"/>
    <col min="3" max="3" width="14" customWidth="1"/>
    <col min="4" max="4" width="20.1640625" customWidth="1"/>
    <col min="5" max="5" width="19.6640625" customWidth="1"/>
    <col min="6" max="6" width="10.9140625" customWidth="1"/>
    <col min="7" max="7" width="11.5" customWidth="1"/>
    <col min="8" max="8" width="11.58203125" customWidth="1"/>
    <col min="9" max="9" width="68.9140625" customWidth="1"/>
  </cols>
  <sheetData>
    <row r="1" spans="1:9" ht="29" x14ac:dyDescent="0.3">
      <c r="A1" s="48" t="s">
        <v>882</v>
      </c>
      <c r="B1" s="48" t="s">
        <v>636</v>
      </c>
      <c r="C1" s="49" t="s">
        <v>637</v>
      </c>
      <c r="D1" s="49" t="s">
        <v>638</v>
      </c>
      <c r="E1" s="49" t="s">
        <v>639</v>
      </c>
      <c r="F1" s="50" t="s">
        <v>640</v>
      </c>
      <c r="G1" s="51" t="s">
        <v>641</v>
      </c>
      <c r="H1" s="51" t="s">
        <v>881</v>
      </c>
      <c r="I1" s="52" t="s">
        <v>2</v>
      </c>
    </row>
    <row r="2" spans="1:9" ht="14.5" x14ac:dyDescent="0.35">
      <c r="A2" s="60" t="s">
        <v>892</v>
      </c>
      <c r="B2" s="60" t="s">
        <v>624</v>
      </c>
      <c r="C2" s="61">
        <v>1</v>
      </c>
      <c r="D2" s="61" t="s">
        <v>526</v>
      </c>
      <c r="E2" s="61" t="s">
        <v>32</v>
      </c>
      <c r="F2" s="64">
        <v>0.18</v>
      </c>
      <c r="G2" s="63">
        <f>SUM(F2:F6)</f>
        <v>0.7</v>
      </c>
      <c r="H2" s="63">
        <f>G2*30</f>
        <v>21</v>
      </c>
      <c r="I2" s="57"/>
    </row>
    <row r="3" spans="1:9" ht="14.5" x14ac:dyDescent="0.35">
      <c r="A3" s="60" t="s">
        <v>892</v>
      </c>
      <c r="B3" s="60" t="s">
        <v>687</v>
      </c>
      <c r="C3" s="61">
        <v>10</v>
      </c>
      <c r="D3" s="61" t="s">
        <v>15</v>
      </c>
      <c r="E3" s="61" t="s">
        <v>15</v>
      </c>
      <c r="F3" s="64">
        <v>0.1</v>
      </c>
      <c r="G3" s="63"/>
      <c r="H3" s="63"/>
      <c r="I3" s="57" t="s">
        <v>688</v>
      </c>
    </row>
    <row r="4" spans="1:9" ht="14.5" x14ac:dyDescent="0.35">
      <c r="A4" s="60" t="s">
        <v>892</v>
      </c>
      <c r="B4" s="60" t="s">
        <v>644</v>
      </c>
      <c r="C4" s="61">
        <v>1</v>
      </c>
      <c r="D4" s="61" t="s">
        <v>9</v>
      </c>
      <c r="E4" s="61" t="s">
        <v>139</v>
      </c>
      <c r="F4" s="65"/>
      <c r="G4" s="63"/>
      <c r="H4" s="63"/>
      <c r="I4" s="57"/>
    </row>
    <row r="5" spans="1:9" ht="14.5" x14ac:dyDescent="0.35">
      <c r="A5" s="60" t="s">
        <v>892</v>
      </c>
      <c r="B5" s="94" t="s">
        <v>689</v>
      </c>
      <c r="C5" s="95">
        <v>1</v>
      </c>
      <c r="D5" s="95" t="s">
        <v>228</v>
      </c>
      <c r="E5" s="95" t="s">
        <v>228</v>
      </c>
      <c r="F5" s="96">
        <v>0.06</v>
      </c>
      <c r="G5" s="97"/>
      <c r="H5" s="97"/>
      <c r="I5" s="101"/>
    </row>
    <row r="6" spans="1:9" ht="14.5" x14ac:dyDescent="0.35">
      <c r="A6" s="60" t="s">
        <v>892</v>
      </c>
      <c r="B6" s="60" t="s">
        <v>649</v>
      </c>
      <c r="C6" s="61" t="s">
        <v>647</v>
      </c>
      <c r="D6" s="61" t="s">
        <v>524</v>
      </c>
      <c r="E6" s="61" t="s">
        <v>266</v>
      </c>
      <c r="F6" s="64">
        <v>0.36</v>
      </c>
      <c r="G6" s="100"/>
      <c r="H6" s="100"/>
      <c r="I6" s="57"/>
    </row>
    <row r="7" spans="1:9" ht="14.5" x14ac:dyDescent="0.35">
      <c r="A7" s="77" t="s">
        <v>902</v>
      </c>
      <c r="B7" s="77" t="s">
        <v>728</v>
      </c>
      <c r="C7" s="78">
        <v>1</v>
      </c>
      <c r="D7" s="78" t="s">
        <v>35</v>
      </c>
      <c r="E7" s="78" t="s">
        <v>35</v>
      </c>
      <c r="F7" s="84">
        <v>0.06</v>
      </c>
      <c r="G7" s="102">
        <f>SUM(F7:F10)</f>
        <v>0.19</v>
      </c>
      <c r="H7" s="80">
        <f>G7*30</f>
        <v>5.7</v>
      </c>
      <c r="I7" s="103"/>
    </row>
    <row r="8" spans="1:9" ht="14.5" x14ac:dyDescent="0.35">
      <c r="A8" s="77" t="s">
        <v>902</v>
      </c>
      <c r="B8" s="77" t="s">
        <v>278</v>
      </c>
      <c r="C8" s="78" t="s">
        <v>660</v>
      </c>
      <c r="D8" s="104" t="s">
        <v>643</v>
      </c>
      <c r="E8" s="104" t="s">
        <v>103</v>
      </c>
      <c r="F8" s="105">
        <v>0.02</v>
      </c>
      <c r="G8" s="80"/>
      <c r="H8" s="80"/>
      <c r="I8" s="103"/>
    </row>
    <row r="9" spans="1:9" ht="14.5" x14ac:dyDescent="0.35">
      <c r="A9" s="77" t="s">
        <v>902</v>
      </c>
      <c r="B9" s="77" t="s">
        <v>161</v>
      </c>
      <c r="C9" s="78">
        <v>1</v>
      </c>
      <c r="D9" s="78" t="s">
        <v>186</v>
      </c>
      <c r="E9" s="78" t="s">
        <v>27</v>
      </c>
      <c r="F9" s="84">
        <v>0.03</v>
      </c>
      <c r="G9" s="80"/>
      <c r="H9" s="80"/>
      <c r="I9" s="103"/>
    </row>
    <row r="10" spans="1:9" ht="14.5" x14ac:dyDescent="0.35">
      <c r="A10" s="77" t="s">
        <v>902</v>
      </c>
      <c r="B10" s="77" t="s">
        <v>701</v>
      </c>
      <c r="C10" s="78" t="s">
        <v>729</v>
      </c>
      <c r="D10" s="78" t="s">
        <v>15</v>
      </c>
      <c r="E10" s="78" t="s">
        <v>15</v>
      </c>
      <c r="F10" s="84">
        <v>0.08</v>
      </c>
      <c r="G10" s="106"/>
      <c r="H10" s="102"/>
      <c r="I10" s="103"/>
    </row>
    <row r="11" spans="1:9" ht="14.5" x14ac:dyDescent="0.35">
      <c r="A11" s="60" t="s">
        <v>883</v>
      </c>
      <c r="B11" s="60" t="s">
        <v>153</v>
      </c>
      <c r="C11" s="61">
        <v>1</v>
      </c>
      <c r="D11" s="61" t="s">
        <v>9</v>
      </c>
      <c r="E11" s="61" t="s">
        <v>139</v>
      </c>
      <c r="F11" s="69"/>
      <c r="G11" s="71">
        <f>SUM(F15:F16)</f>
        <v>0.15</v>
      </c>
      <c r="H11" s="71">
        <f>SUM(F15+F16)*30</f>
        <v>4.5</v>
      </c>
      <c r="I11" s="57"/>
    </row>
    <row r="12" spans="1:9" ht="14.5" x14ac:dyDescent="0.35">
      <c r="A12" s="60" t="s">
        <v>883</v>
      </c>
      <c r="B12" s="60" t="s">
        <v>278</v>
      </c>
      <c r="C12" s="61" t="s">
        <v>642</v>
      </c>
      <c r="D12" s="61" t="s">
        <v>643</v>
      </c>
      <c r="E12" s="61" t="s">
        <v>103</v>
      </c>
      <c r="F12" s="69">
        <v>0.02</v>
      </c>
      <c r="G12" s="71"/>
      <c r="H12" s="71"/>
      <c r="I12" s="57"/>
    </row>
    <row r="13" spans="1:9" ht="14.5" x14ac:dyDescent="0.35">
      <c r="A13" s="60" t="s">
        <v>883</v>
      </c>
      <c r="B13" s="60" t="s">
        <v>644</v>
      </c>
      <c r="C13" s="61">
        <v>1</v>
      </c>
      <c r="D13" s="61" t="s">
        <v>9</v>
      </c>
      <c r="E13" s="61" t="s">
        <v>139</v>
      </c>
      <c r="F13" s="69"/>
      <c r="G13" s="70"/>
      <c r="H13" s="70"/>
      <c r="I13" s="57"/>
    </row>
    <row r="14" spans="1:9" ht="14.5" x14ac:dyDescent="0.35">
      <c r="A14" s="60" t="s">
        <v>883</v>
      </c>
      <c r="B14" s="57" t="s">
        <v>645</v>
      </c>
      <c r="C14" s="81">
        <v>1</v>
      </c>
      <c r="D14" s="81" t="s">
        <v>646</v>
      </c>
      <c r="E14" s="81" t="s">
        <v>646</v>
      </c>
      <c r="F14" s="107"/>
      <c r="G14" s="107"/>
      <c r="H14" s="107"/>
      <c r="I14" s="108"/>
    </row>
    <row r="15" spans="1:9" ht="14.5" x14ac:dyDescent="0.35">
      <c r="A15" s="60" t="s">
        <v>883</v>
      </c>
      <c r="B15" s="60" t="s">
        <v>41</v>
      </c>
      <c r="C15" s="61">
        <v>24</v>
      </c>
      <c r="D15" s="61" t="s">
        <v>24</v>
      </c>
      <c r="E15" s="61" t="s">
        <v>24</v>
      </c>
      <c r="F15" s="72">
        <v>0.12</v>
      </c>
      <c r="G15" s="109"/>
      <c r="H15" s="109"/>
      <c r="I15" s="57"/>
    </row>
    <row r="16" spans="1:9" ht="14.5" x14ac:dyDescent="0.35">
      <c r="A16" s="60" t="s">
        <v>883</v>
      </c>
      <c r="B16" s="60" t="s">
        <v>619</v>
      </c>
      <c r="C16" s="61" t="s">
        <v>647</v>
      </c>
      <c r="D16" s="61" t="s">
        <v>139</v>
      </c>
      <c r="E16" s="61" t="s">
        <v>575</v>
      </c>
      <c r="F16" s="72">
        <v>0.03</v>
      </c>
      <c r="G16" s="71"/>
      <c r="H16" s="70"/>
      <c r="I16" s="57"/>
    </row>
    <row r="17" spans="1:9" ht="14.5" x14ac:dyDescent="0.35">
      <c r="A17" s="77" t="s">
        <v>910</v>
      </c>
      <c r="B17" s="77" t="s">
        <v>761</v>
      </c>
      <c r="C17" s="78">
        <v>1</v>
      </c>
      <c r="D17" s="78" t="s">
        <v>532</v>
      </c>
      <c r="E17" s="78" t="s">
        <v>186</v>
      </c>
      <c r="F17" s="84">
        <v>0.19</v>
      </c>
      <c r="G17" s="80">
        <f>SUM(F17:F22)</f>
        <v>1.5499999999999998</v>
      </c>
      <c r="H17" s="80">
        <f>G17*30</f>
        <v>46.499999999999993</v>
      </c>
      <c r="I17" s="103"/>
    </row>
    <row r="18" spans="1:9" ht="14.5" x14ac:dyDescent="0.35">
      <c r="A18" s="77" t="s">
        <v>910</v>
      </c>
      <c r="B18" s="77" t="s">
        <v>762</v>
      </c>
      <c r="C18" s="78">
        <v>1</v>
      </c>
      <c r="D18" s="78" t="s">
        <v>528</v>
      </c>
      <c r="E18" s="78" t="s">
        <v>206</v>
      </c>
      <c r="F18" s="84">
        <v>1.1399999999999999</v>
      </c>
      <c r="G18" s="102">
        <f>SUM(F17:F23)</f>
        <v>1.5899999999999999</v>
      </c>
      <c r="H18" s="80">
        <f>G18*30</f>
        <v>47.699999999999996</v>
      </c>
      <c r="I18" s="103"/>
    </row>
    <row r="19" spans="1:9" ht="14.5" x14ac:dyDescent="0.35">
      <c r="A19" s="77" t="s">
        <v>910</v>
      </c>
      <c r="B19" s="77" t="s">
        <v>763</v>
      </c>
      <c r="C19" s="78">
        <v>1</v>
      </c>
      <c r="D19" s="78" t="s">
        <v>35</v>
      </c>
      <c r="E19" s="78" t="s">
        <v>35</v>
      </c>
      <c r="F19" s="84">
        <v>0.2</v>
      </c>
      <c r="G19" s="80"/>
      <c r="H19" s="80"/>
      <c r="I19" s="103"/>
    </row>
    <row r="20" spans="1:9" ht="14.5" x14ac:dyDescent="0.35">
      <c r="A20" s="77" t="s">
        <v>910</v>
      </c>
      <c r="B20" s="77" t="s">
        <v>446</v>
      </c>
      <c r="C20" s="78">
        <v>2</v>
      </c>
      <c r="D20" s="78" t="s">
        <v>35</v>
      </c>
      <c r="E20" s="78" t="s">
        <v>35</v>
      </c>
      <c r="F20" s="110">
        <v>0.02</v>
      </c>
      <c r="G20" s="102"/>
      <c r="H20" s="102"/>
      <c r="I20" s="103"/>
    </row>
    <row r="21" spans="1:9" ht="14.5" x14ac:dyDescent="0.35">
      <c r="A21" s="77" t="s">
        <v>910</v>
      </c>
      <c r="B21" s="77" t="s">
        <v>764</v>
      </c>
      <c r="C21" s="78">
        <v>1</v>
      </c>
      <c r="D21" s="78" t="s">
        <v>122</v>
      </c>
      <c r="E21" s="78" t="s">
        <v>330</v>
      </c>
      <c r="F21" s="110"/>
      <c r="G21" s="102"/>
      <c r="H21" s="102"/>
      <c r="I21" s="103"/>
    </row>
    <row r="22" spans="1:9" ht="14.5" x14ac:dyDescent="0.35">
      <c r="A22" s="77" t="s">
        <v>910</v>
      </c>
      <c r="B22" s="77" t="s">
        <v>765</v>
      </c>
      <c r="C22" s="78">
        <v>1</v>
      </c>
      <c r="D22" s="78" t="s">
        <v>122</v>
      </c>
      <c r="E22" s="78" t="s">
        <v>330</v>
      </c>
      <c r="F22" s="110"/>
      <c r="G22" s="102"/>
      <c r="H22" s="102"/>
      <c r="I22" s="103"/>
    </row>
    <row r="23" spans="1:9" ht="14.5" x14ac:dyDescent="0.35">
      <c r="A23" s="77" t="s">
        <v>910</v>
      </c>
      <c r="B23" s="77" t="s">
        <v>766</v>
      </c>
      <c r="C23" s="78">
        <v>1</v>
      </c>
      <c r="D23" s="78" t="s">
        <v>35</v>
      </c>
      <c r="E23" s="78" t="s">
        <v>35</v>
      </c>
      <c r="F23" s="110">
        <v>0.04</v>
      </c>
      <c r="G23" s="102"/>
      <c r="H23" s="102"/>
      <c r="I23" s="103"/>
    </row>
    <row r="24" spans="1:9" ht="14.5" x14ac:dyDescent="0.35">
      <c r="A24" s="60" t="s">
        <v>923</v>
      </c>
      <c r="B24" s="60" t="s">
        <v>826</v>
      </c>
      <c r="C24" s="61">
        <v>1</v>
      </c>
      <c r="D24" s="61" t="s">
        <v>35</v>
      </c>
      <c r="E24" s="61" t="s">
        <v>35</v>
      </c>
      <c r="F24" s="72">
        <v>0.06</v>
      </c>
      <c r="G24" s="71">
        <f>SUM(F24:F30)</f>
        <v>1.58</v>
      </c>
      <c r="H24" s="71">
        <f>G24*30</f>
        <v>47.400000000000006</v>
      </c>
      <c r="I24" s="57"/>
    </row>
    <row r="25" spans="1:9" ht="14.5" x14ac:dyDescent="0.35">
      <c r="A25" s="60" t="s">
        <v>923</v>
      </c>
      <c r="B25" s="60" t="s">
        <v>791</v>
      </c>
      <c r="C25" s="61">
        <v>4</v>
      </c>
      <c r="D25" s="61" t="s">
        <v>228</v>
      </c>
      <c r="E25" s="61" t="s">
        <v>228</v>
      </c>
      <c r="F25" s="72">
        <v>0.28000000000000003</v>
      </c>
      <c r="G25" s="71"/>
      <c r="H25" s="71"/>
      <c r="I25" s="57"/>
    </row>
    <row r="26" spans="1:9" ht="14.5" x14ac:dyDescent="0.35">
      <c r="A26" s="60" t="s">
        <v>923</v>
      </c>
      <c r="B26" s="60" t="s">
        <v>278</v>
      </c>
      <c r="C26" s="61" t="s">
        <v>660</v>
      </c>
      <c r="D26" s="61" t="s">
        <v>643</v>
      </c>
      <c r="E26" s="61" t="s">
        <v>103</v>
      </c>
      <c r="F26" s="72">
        <v>0.31</v>
      </c>
      <c r="G26" s="71"/>
      <c r="H26" s="71"/>
      <c r="I26" s="57"/>
    </row>
    <row r="27" spans="1:9" ht="14.5" x14ac:dyDescent="0.35">
      <c r="A27" s="60" t="s">
        <v>923</v>
      </c>
      <c r="B27" s="60" t="s">
        <v>827</v>
      </c>
      <c r="C27" s="61">
        <v>1</v>
      </c>
      <c r="D27" s="61" t="s">
        <v>618</v>
      </c>
      <c r="E27" s="61" t="s">
        <v>21</v>
      </c>
      <c r="F27" s="69">
        <v>0.85</v>
      </c>
      <c r="G27" s="71"/>
      <c r="H27" s="107"/>
      <c r="I27" s="57"/>
    </row>
    <row r="28" spans="1:9" ht="14.5" x14ac:dyDescent="0.35">
      <c r="A28" s="60" t="s">
        <v>923</v>
      </c>
      <c r="B28" s="60" t="s">
        <v>161</v>
      </c>
      <c r="C28" s="61">
        <v>2</v>
      </c>
      <c r="D28" s="61" t="s">
        <v>186</v>
      </c>
      <c r="E28" s="61" t="s">
        <v>27</v>
      </c>
      <c r="F28" s="72">
        <v>0.06</v>
      </c>
      <c r="G28" s="71"/>
      <c r="H28" s="71"/>
      <c r="I28" s="57"/>
    </row>
    <row r="29" spans="1:9" ht="14.5" x14ac:dyDescent="0.35">
      <c r="A29" s="60" t="s">
        <v>923</v>
      </c>
      <c r="B29" s="60" t="s">
        <v>644</v>
      </c>
      <c r="C29" s="61">
        <v>1</v>
      </c>
      <c r="D29" s="61" t="s">
        <v>9</v>
      </c>
      <c r="E29" s="61" t="s">
        <v>139</v>
      </c>
      <c r="F29" s="69"/>
      <c r="G29" s="71"/>
      <c r="H29" s="71"/>
      <c r="I29" s="57"/>
    </row>
    <row r="30" spans="1:9" ht="14.5" x14ac:dyDescent="0.35">
      <c r="A30" s="60" t="s">
        <v>923</v>
      </c>
      <c r="B30" s="60" t="s">
        <v>96</v>
      </c>
      <c r="C30" s="61">
        <v>1</v>
      </c>
      <c r="D30" s="61" t="s">
        <v>66</v>
      </c>
      <c r="E30" s="61" t="s">
        <v>66</v>
      </c>
      <c r="F30" s="72">
        <v>0.02</v>
      </c>
      <c r="G30" s="71"/>
      <c r="H30" s="71"/>
      <c r="I30" s="57"/>
    </row>
    <row r="31" spans="1:9" ht="14.5" x14ac:dyDescent="0.35">
      <c r="A31" s="77" t="s">
        <v>884</v>
      </c>
      <c r="B31" s="77" t="s">
        <v>509</v>
      </c>
      <c r="C31" s="78" t="s">
        <v>648</v>
      </c>
      <c r="D31" s="111" t="s">
        <v>485</v>
      </c>
      <c r="E31" s="111" t="s">
        <v>485</v>
      </c>
      <c r="F31" s="112"/>
      <c r="G31" s="102">
        <f>SUM(F31:F34,F39)</f>
        <v>0.77</v>
      </c>
      <c r="H31" s="80">
        <f>G31*30</f>
        <v>23.1</v>
      </c>
      <c r="I31" s="103"/>
    </row>
    <row r="32" spans="1:9" ht="14.5" x14ac:dyDescent="0.35">
      <c r="A32" s="77" t="s">
        <v>884</v>
      </c>
      <c r="B32" s="77" t="s">
        <v>649</v>
      </c>
      <c r="C32" s="78" t="s">
        <v>647</v>
      </c>
      <c r="D32" s="78" t="s">
        <v>524</v>
      </c>
      <c r="E32" s="78" t="s">
        <v>266</v>
      </c>
      <c r="F32" s="84">
        <v>0.36</v>
      </c>
      <c r="G32" s="80">
        <f>SUM(F31:F39)</f>
        <v>1.37</v>
      </c>
      <c r="H32" s="80">
        <f>G32*30</f>
        <v>41.1</v>
      </c>
      <c r="I32" s="103"/>
    </row>
    <row r="33" spans="1:9" ht="14.5" x14ac:dyDescent="0.35">
      <c r="A33" s="77" t="s">
        <v>884</v>
      </c>
      <c r="B33" s="77" t="s">
        <v>65</v>
      </c>
      <c r="C33" s="78">
        <v>4</v>
      </c>
      <c r="D33" s="78" t="s">
        <v>66</v>
      </c>
      <c r="E33" s="78" t="s">
        <v>66</v>
      </c>
      <c r="F33" s="84">
        <v>0.08</v>
      </c>
      <c r="G33" s="98"/>
      <c r="H33" s="80"/>
      <c r="I33" s="103"/>
    </row>
    <row r="34" spans="1:9" ht="14.5" x14ac:dyDescent="0.35">
      <c r="A34" s="77" t="s">
        <v>884</v>
      </c>
      <c r="B34" s="77" t="s">
        <v>170</v>
      </c>
      <c r="C34" s="78">
        <v>4</v>
      </c>
      <c r="D34" s="78" t="s">
        <v>35</v>
      </c>
      <c r="E34" s="78" t="s">
        <v>35</v>
      </c>
      <c r="F34" s="84">
        <v>0.08</v>
      </c>
      <c r="G34" s="102"/>
      <c r="H34" s="102"/>
      <c r="I34" s="103"/>
    </row>
    <row r="35" spans="1:9" ht="14.5" x14ac:dyDescent="0.35">
      <c r="A35" s="77" t="s">
        <v>884</v>
      </c>
      <c r="B35" s="77" t="s">
        <v>650</v>
      </c>
      <c r="C35" s="78">
        <v>1</v>
      </c>
      <c r="D35" s="78" t="s">
        <v>9</v>
      </c>
      <c r="E35" s="78" t="s">
        <v>139</v>
      </c>
      <c r="F35" s="110"/>
      <c r="G35" s="80"/>
      <c r="H35" s="80"/>
      <c r="I35" s="103"/>
    </row>
    <row r="36" spans="1:9" ht="14.5" x14ac:dyDescent="0.35">
      <c r="A36" s="77" t="s">
        <v>884</v>
      </c>
      <c r="B36" s="77" t="s">
        <v>651</v>
      </c>
      <c r="C36" s="78">
        <v>4</v>
      </c>
      <c r="D36" s="78" t="s">
        <v>618</v>
      </c>
      <c r="E36" s="78" t="s">
        <v>21</v>
      </c>
      <c r="F36" s="110">
        <v>0.6</v>
      </c>
      <c r="G36" s="80"/>
      <c r="H36" s="80"/>
      <c r="I36" s="103" t="s">
        <v>652</v>
      </c>
    </row>
    <row r="37" spans="1:9" ht="14.5" x14ac:dyDescent="0.35">
      <c r="A37" s="77" t="s">
        <v>884</v>
      </c>
      <c r="B37" s="77" t="s">
        <v>653</v>
      </c>
      <c r="C37" s="78" t="s">
        <v>654</v>
      </c>
      <c r="D37" s="78" t="s">
        <v>527</v>
      </c>
      <c r="E37" s="78" t="s">
        <v>9</v>
      </c>
      <c r="F37" s="110"/>
      <c r="G37" s="80"/>
      <c r="H37" s="80"/>
      <c r="I37" s="103"/>
    </row>
    <row r="38" spans="1:9" ht="14.5" x14ac:dyDescent="0.35">
      <c r="A38" s="77" t="s">
        <v>884</v>
      </c>
      <c r="B38" s="77" t="s">
        <v>655</v>
      </c>
      <c r="C38" s="78" t="s">
        <v>654</v>
      </c>
      <c r="D38" s="78" t="s">
        <v>527</v>
      </c>
      <c r="E38" s="78" t="s">
        <v>9</v>
      </c>
      <c r="F38" s="110"/>
      <c r="G38" s="80"/>
      <c r="H38" s="80"/>
      <c r="I38" s="103"/>
    </row>
    <row r="39" spans="1:9" ht="14.5" x14ac:dyDescent="0.35">
      <c r="A39" s="77" t="s">
        <v>884</v>
      </c>
      <c r="B39" s="77" t="s">
        <v>656</v>
      </c>
      <c r="C39" s="78" t="s">
        <v>654</v>
      </c>
      <c r="D39" s="78" t="s">
        <v>657</v>
      </c>
      <c r="E39" s="78" t="s">
        <v>657</v>
      </c>
      <c r="F39" s="110">
        <v>0.25</v>
      </c>
      <c r="G39" s="80"/>
      <c r="H39" s="80"/>
      <c r="I39" s="103" t="s">
        <v>658</v>
      </c>
    </row>
    <row r="40" spans="1:9" ht="14.5" x14ac:dyDescent="0.35">
      <c r="A40" s="60" t="s">
        <v>903</v>
      </c>
      <c r="B40" s="60" t="s">
        <v>278</v>
      </c>
      <c r="C40" s="61" t="s">
        <v>660</v>
      </c>
      <c r="D40" s="61" t="s">
        <v>643</v>
      </c>
      <c r="E40" s="61" t="s">
        <v>103</v>
      </c>
      <c r="F40" s="72">
        <v>0.02</v>
      </c>
      <c r="G40" s="70">
        <f>SUM(F40:F43)</f>
        <v>0.15000000000000002</v>
      </c>
      <c r="H40" s="71">
        <f>G40*30</f>
        <v>4.5000000000000009</v>
      </c>
      <c r="I40" s="57"/>
    </row>
    <row r="41" spans="1:9" ht="14.5" x14ac:dyDescent="0.35">
      <c r="A41" s="60" t="s">
        <v>903</v>
      </c>
      <c r="B41" s="60" t="s">
        <v>664</v>
      </c>
      <c r="C41" s="61">
        <v>2</v>
      </c>
      <c r="D41" s="61" t="s">
        <v>533</v>
      </c>
      <c r="E41" s="61" t="s">
        <v>4</v>
      </c>
      <c r="F41" s="72">
        <v>0.1</v>
      </c>
      <c r="G41" s="71"/>
      <c r="H41" s="71"/>
      <c r="I41" s="57"/>
    </row>
    <row r="42" spans="1:9" ht="14.5" x14ac:dyDescent="0.35">
      <c r="A42" s="60" t="s">
        <v>903</v>
      </c>
      <c r="B42" s="60" t="s">
        <v>665</v>
      </c>
      <c r="C42" s="61">
        <v>1</v>
      </c>
      <c r="D42" s="61" t="s">
        <v>9</v>
      </c>
      <c r="E42" s="61" t="s">
        <v>139</v>
      </c>
      <c r="F42" s="72"/>
      <c r="G42" s="71"/>
      <c r="H42" s="71"/>
      <c r="I42" s="57"/>
    </row>
    <row r="43" spans="1:9" ht="14.5" x14ac:dyDescent="0.35">
      <c r="A43" s="60" t="s">
        <v>903</v>
      </c>
      <c r="B43" s="60" t="s">
        <v>161</v>
      </c>
      <c r="C43" s="61">
        <v>1</v>
      </c>
      <c r="D43" s="61" t="s">
        <v>186</v>
      </c>
      <c r="E43" s="61" t="s">
        <v>27</v>
      </c>
      <c r="F43" s="72">
        <v>0.03</v>
      </c>
      <c r="G43" s="71"/>
      <c r="H43" s="70"/>
      <c r="I43" s="57"/>
    </row>
    <row r="44" spans="1:9" ht="14.5" x14ac:dyDescent="0.35">
      <c r="A44" s="53" t="s">
        <v>931</v>
      </c>
      <c r="B44" s="53" t="s">
        <v>970</v>
      </c>
      <c r="C44" s="54" t="s">
        <v>647</v>
      </c>
      <c r="D44" s="54" t="s">
        <v>965</v>
      </c>
      <c r="E44" s="54" t="s">
        <v>966</v>
      </c>
      <c r="F44" s="59">
        <v>0.21</v>
      </c>
      <c r="G44" s="56">
        <f>SUM(F44:F51)</f>
        <v>0.8</v>
      </c>
      <c r="H44" s="56">
        <f>G44*30</f>
        <v>24</v>
      </c>
      <c r="I44" s="103"/>
    </row>
    <row r="45" spans="1:9" ht="14.5" x14ac:dyDescent="0.35">
      <c r="A45" s="53" t="s">
        <v>931</v>
      </c>
      <c r="B45" s="53" t="s">
        <v>699</v>
      </c>
      <c r="C45" s="54">
        <v>1</v>
      </c>
      <c r="D45" s="54" t="s">
        <v>526</v>
      </c>
      <c r="E45" s="54" t="s">
        <v>32</v>
      </c>
      <c r="F45" s="59">
        <v>0.08</v>
      </c>
      <c r="G45" s="56"/>
      <c r="H45" s="56"/>
      <c r="I45" s="103"/>
    </row>
    <row r="46" spans="1:9" ht="14.5" x14ac:dyDescent="0.35">
      <c r="A46" s="53" t="s">
        <v>931</v>
      </c>
      <c r="B46" s="53" t="s">
        <v>818</v>
      </c>
      <c r="C46" s="54">
        <v>4</v>
      </c>
      <c r="D46" s="54" t="s">
        <v>15</v>
      </c>
      <c r="E46" s="54" t="s">
        <v>15</v>
      </c>
      <c r="F46" s="59">
        <v>0.08</v>
      </c>
      <c r="G46" s="56"/>
      <c r="H46" s="56"/>
      <c r="I46" s="103"/>
    </row>
    <row r="47" spans="1:9" ht="14.5" x14ac:dyDescent="0.35">
      <c r="A47" s="53" t="s">
        <v>931</v>
      </c>
      <c r="B47" s="53" t="s">
        <v>967</v>
      </c>
      <c r="C47" s="54">
        <v>20</v>
      </c>
      <c r="D47" s="76" t="s">
        <v>532</v>
      </c>
      <c r="E47" s="76" t="s">
        <v>186</v>
      </c>
      <c r="F47" s="59">
        <v>0.2</v>
      </c>
      <c r="G47" s="56"/>
      <c r="H47" s="56"/>
      <c r="I47" s="103"/>
    </row>
    <row r="48" spans="1:9" ht="14.5" x14ac:dyDescent="0.35">
      <c r="A48" s="53" t="s">
        <v>931</v>
      </c>
      <c r="B48" s="53" t="s">
        <v>161</v>
      </c>
      <c r="C48" s="54">
        <v>7</v>
      </c>
      <c r="D48" s="54" t="s">
        <v>186</v>
      </c>
      <c r="E48" s="54" t="s">
        <v>27</v>
      </c>
      <c r="F48" s="59">
        <v>0.14000000000000001</v>
      </c>
      <c r="G48" s="56"/>
      <c r="H48" s="56"/>
      <c r="I48" s="103"/>
    </row>
    <row r="49" spans="1:9" ht="14.5" x14ac:dyDescent="0.35">
      <c r="A49" s="53" t="s">
        <v>931</v>
      </c>
      <c r="B49" s="53" t="s">
        <v>644</v>
      </c>
      <c r="C49" s="54">
        <v>1</v>
      </c>
      <c r="D49" s="54" t="s">
        <v>9</v>
      </c>
      <c r="E49" s="54" t="s">
        <v>139</v>
      </c>
      <c r="F49" s="55"/>
      <c r="G49" s="56"/>
      <c r="H49" s="56"/>
      <c r="I49" s="103"/>
    </row>
    <row r="50" spans="1:9" ht="14.5" x14ac:dyDescent="0.35">
      <c r="A50" s="53" t="s">
        <v>931</v>
      </c>
      <c r="B50" s="53" t="s">
        <v>349</v>
      </c>
      <c r="C50" s="54" t="s">
        <v>845</v>
      </c>
      <c r="D50" s="76" t="s">
        <v>15</v>
      </c>
      <c r="E50" s="76" t="s">
        <v>15</v>
      </c>
      <c r="F50" s="59">
        <v>0.09</v>
      </c>
      <c r="G50" s="58"/>
      <c r="H50" s="58"/>
      <c r="I50" s="103"/>
    </row>
    <row r="51" spans="1:9" ht="14.5" x14ac:dyDescent="0.35">
      <c r="A51" s="53" t="s">
        <v>931</v>
      </c>
      <c r="B51" s="53" t="s">
        <v>846</v>
      </c>
      <c r="C51" s="54" t="s">
        <v>847</v>
      </c>
      <c r="D51" s="76" t="s">
        <v>848</v>
      </c>
      <c r="E51" s="76" t="s">
        <v>443</v>
      </c>
      <c r="F51" s="59"/>
      <c r="G51" s="58"/>
      <c r="H51" s="58"/>
      <c r="I51" s="103"/>
    </row>
    <row r="52" spans="1:9" ht="14.5" x14ac:dyDescent="0.35">
      <c r="A52" s="60" t="s">
        <v>932</v>
      </c>
      <c r="B52" s="60" t="s">
        <v>849</v>
      </c>
      <c r="C52" s="61">
        <v>4</v>
      </c>
      <c r="D52" s="61" t="s">
        <v>848</v>
      </c>
      <c r="E52" s="61" t="s">
        <v>443</v>
      </c>
      <c r="F52" s="65"/>
      <c r="G52" s="62">
        <f>SUM(F52:F54)</f>
        <v>2.1</v>
      </c>
      <c r="H52" s="62">
        <f>G52*30</f>
        <v>63</v>
      </c>
      <c r="I52" s="57"/>
    </row>
    <row r="53" spans="1:9" ht="14.5" x14ac:dyDescent="0.35">
      <c r="A53" s="60" t="s">
        <v>932</v>
      </c>
      <c r="B53" s="60" t="s">
        <v>469</v>
      </c>
      <c r="C53" s="61">
        <v>20</v>
      </c>
      <c r="D53" s="61" t="s">
        <v>35</v>
      </c>
      <c r="E53" s="61" t="s">
        <v>35</v>
      </c>
      <c r="F53" s="65">
        <v>1.8</v>
      </c>
      <c r="G53" s="63"/>
      <c r="H53" s="63"/>
      <c r="I53" s="57"/>
    </row>
    <row r="54" spans="1:9" ht="14.5" x14ac:dyDescent="0.35">
      <c r="A54" s="60" t="s">
        <v>932</v>
      </c>
      <c r="B54" s="60" t="s">
        <v>793</v>
      </c>
      <c r="C54" s="61">
        <v>30</v>
      </c>
      <c r="D54" s="61" t="s">
        <v>66</v>
      </c>
      <c r="E54" s="61" t="s">
        <v>66</v>
      </c>
      <c r="F54" s="64">
        <v>0.3</v>
      </c>
      <c r="G54" s="63"/>
      <c r="H54" s="63"/>
      <c r="I54" s="57"/>
    </row>
    <row r="55" spans="1:9" ht="14.5" x14ac:dyDescent="0.35">
      <c r="A55" s="77" t="s">
        <v>934</v>
      </c>
      <c r="B55" s="77" t="s">
        <v>809</v>
      </c>
      <c r="C55" s="78">
        <v>1</v>
      </c>
      <c r="D55" s="78" t="s">
        <v>532</v>
      </c>
      <c r="E55" s="78" t="s">
        <v>186</v>
      </c>
      <c r="F55" s="84">
        <v>0.23</v>
      </c>
      <c r="G55" s="80">
        <f>SUM(F55:F63)</f>
        <v>2.73</v>
      </c>
      <c r="H55" s="80">
        <f>G55*30</f>
        <v>81.900000000000006</v>
      </c>
      <c r="I55" s="103"/>
    </row>
    <row r="56" spans="1:9" ht="14.5" x14ac:dyDescent="0.35">
      <c r="A56" s="77" t="s">
        <v>934</v>
      </c>
      <c r="B56" s="77" t="s">
        <v>774</v>
      </c>
      <c r="C56" s="78" t="s">
        <v>775</v>
      </c>
      <c r="D56" s="78" t="s">
        <v>532</v>
      </c>
      <c r="E56" s="78" t="s">
        <v>186</v>
      </c>
      <c r="F56" s="84">
        <v>0.21</v>
      </c>
      <c r="G56" s="80"/>
      <c r="H56" s="80"/>
      <c r="I56" s="103"/>
    </row>
    <row r="57" spans="1:9" ht="14.5" x14ac:dyDescent="0.35">
      <c r="A57" s="77" t="s">
        <v>934</v>
      </c>
      <c r="B57" s="77" t="s">
        <v>216</v>
      </c>
      <c r="C57" s="78" t="s">
        <v>660</v>
      </c>
      <c r="D57" s="78" t="s">
        <v>800</v>
      </c>
      <c r="E57" s="78" t="s">
        <v>38</v>
      </c>
      <c r="F57" s="84">
        <v>7.0000000000000007E-2</v>
      </c>
      <c r="G57" s="80"/>
      <c r="H57" s="80"/>
      <c r="I57" s="103"/>
    </row>
    <row r="58" spans="1:9" ht="14.5" x14ac:dyDescent="0.35">
      <c r="A58" s="77" t="s">
        <v>934</v>
      </c>
      <c r="B58" s="77" t="s">
        <v>88</v>
      </c>
      <c r="C58" s="78">
        <v>5</v>
      </c>
      <c r="D58" s="78" t="s">
        <v>527</v>
      </c>
      <c r="E58" s="78" t="s">
        <v>9</v>
      </c>
      <c r="F58" s="110">
        <v>0.75</v>
      </c>
      <c r="G58" s="80"/>
      <c r="H58" s="80"/>
      <c r="I58" s="103"/>
    </row>
    <row r="59" spans="1:9" ht="14.5" x14ac:dyDescent="0.35">
      <c r="A59" s="77" t="s">
        <v>934</v>
      </c>
      <c r="B59" s="77" t="s">
        <v>854</v>
      </c>
      <c r="C59" s="78" t="s">
        <v>855</v>
      </c>
      <c r="D59" s="78" t="s">
        <v>92</v>
      </c>
      <c r="E59" s="78" t="s">
        <v>92</v>
      </c>
      <c r="F59" s="84">
        <v>0.02</v>
      </c>
      <c r="G59" s="80"/>
      <c r="H59" s="80"/>
      <c r="I59" s="103"/>
    </row>
    <row r="60" spans="1:9" ht="14.5" x14ac:dyDescent="0.35">
      <c r="A60" s="77" t="s">
        <v>934</v>
      </c>
      <c r="B60" s="77" t="s">
        <v>969</v>
      </c>
      <c r="C60" s="78">
        <v>2</v>
      </c>
      <c r="D60" s="78" t="s">
        <v>956</v>
      </c>
      <c r="E60" s="78" t="s">
        <v>957</v>
      </c>
      <c r="F60" s="84">
        <v>0.12</v>
      </c>
      <c r="G60" s="80"/>
      <c r="H60" s="80"/>
      <c r="I60" s="103"/>
    </row>
    <row r="61" spans="1:9" ht="14.5" x14ac:dyDescent="0.35">
      <c r="A61" s="77" t="s">
        <v>934</v>
      </c>
      <c r="B61" s="77" t="s">
        <v>170</v>
      </c>
      <c r="C61" s="78">
        <v>5</v>
      </c>
      <c r="D61" s="78" t="s">
        <v>35</v>
      </c>
      <c r="E61" s="78" t="s">
        <v>35</v>
      </c>
      <c r="F61" s="84">
        <v>0.1</v>
      </c>
      <c r="G61" s="80"/>
      <c r="H61" s="80"/>
      <c r="I61" s="103"/>
    </row>
    <row r="62" spans="1:9" ht="14.5" x14ac:dyDescent="0.35">
      <c r="A62" s="77" t="s">
        <v>934</v>
      </c>
      <c r="B62" s="77" t="s">
        <v>856</v>
      </c>
      <c r="C62" s="78">
        <v>1</v>
      </c>
      <c r="D62" s="78" t="s">
        <v>9</v>
      </c>
      <c r="E62" s="78" t="s">
        <v>139</v>
      </c>
      <c r="F62" s="84">
        <v>0.09</v>
      </c>
      <c r="G62" s="80"/>
      <c r="H62" s="80"/>
      <c r="I62" s="103"/>
    </row>
    <row r="63" spans="1:9" ht="14.5" x14ac:dyDescent="0.35">
      <c r="A63" s="77" t="s">
        <v>934</v>
      </c>
      <c r="B63" s="77" t="s">
        <v>207</v>
      </c>
      <c r="C63" s="78">
        <v>1</v>
      </c>
      <c r="D63" s="78" t="s">
        <v>528</v>
      </c>
      <c r="E63" s="78" t="s">
        <v>206</v>
      </c>
      <c r="F63" s="84">
        <v>1.1399999999999999</v>
      </c>
      <c r="G63" s="80"/>
      <c r="H63" s="80"/>
      <c r="I63" s="103"/>
    </row>
    <row r="64" spans="1:9" ht="14.5" x14ac:dyDescent="0.35">
      <c r="A64" s="60" t="s">
        <v>904</v>
      </c>
      <c r="B64" s="60" t="s">
        <v>730</v>
      </c>
      <c r="C64" s="61" t="s">
        <v>648</v>
      </c>
      <c r="D64" s="61" t="s">
        <v>485</v>
      </c>
      <c r="E64" s="61" t="s">
        <v>485</v>
      </c>
      <c r="F64" s="65"/>
      <c r="G64" s="63">
        <f>SUM(F64:F69)</f>
        <v>0.13999999999999999</v>
      </c>
      <c r="H64" s="63">
        <f>G64*30</f>
        <v>4.1999999999999993</v>
      </c>
      <c r="I64" s="57"/>
    </row>
    <row r="65" spans="1:9" ht="14.5" x14ac:dyDescent="0.35">
      <c r="A65" s="60" t="s">
        <v>904</v>
      </c>
      <c r="B65" s="60" t="s">
        <v>278</v>
      </c>
      <c r="C65" s="61" t="s">
        <v>660</v>
      </c>
      <c r="D65" s="61" t="s">
        <v>643</v>
      </c>
      <c r="E65" s="61" t="s">
        <v>103</v>
      </c>
      <c r="F65" s="64">
        <v>0.02</v>
      </c>
      <c r="G65" s="63">
        <f>SUM(F64:F76)</f>
        <v>1.67</v>
      </c>
      <c r="H65" s="63">
        <f>G65*30</f>
        <v>50.099999999999994</v>
      </c>
      <c r="I65" s="57"/>
    </row>
    <row r="66" spans="1:9" ht="14.5" x14ac:dyDescent="0.35">
      <c r="A66" s="60" t="s">
        <v>904</v>
      </c>
      <c r="B66" s="60" t="s">
        <v>649</v>
      </c>
      <c r="C66" s="61" t="s">
        <v>660</v>
      </c>
      <c r="D66" s="61" t="s">
        <v>524</v>
      </c>
      <c r="E66" s="61" t="s">
        <v>266</v>
      </c>
      <c r="F66" s="64">
        <v>0.12</v>
      </c>
      <c r="G66" s="63"/>
      <c r="H66" s="63"/>
      <c r="I66" s="57"/>
    </row>
    <row r="67" spans="1:9" ht="14.5" x14ac:dyDescent="0.35">
      <c r="A67" s="60" t="s">
        <v>904</v>
      </c>
      <c r="B67" s="60" t="s">
        <v>731</v>
      </c>
      <c r="C67" s="61" t="s">
        <v>654</v>
      </c>
      <c r="D67" s="61" t="s">
        <v>527</v>
      </c>
      <c r="E67" s="61" t="s">
        <v>9</v>
      </c>
      <c r="F67" s="65"/>
      <c r="G67" s="63"/>
      <c r="H67" s="63"/>
      <c r="I67" s="57"/>
    </row>
    <row r="68" spans="1:9" ht="14.5" x14ac:dyDescent="0.35">
      <c r="A68" s="60" t="s">
        <v>904</v>
      </c>
      <c r="B68" s="60" t="s">
        <v>172</v>
      </c>
      <c r="C68" s="61">
        <v>1</v>
      </c>
      <c r="D68" s="61" t="s">
        <v>66</v>
      </c>
      <c r="E68" s="61" t="s">
        <v>66</v>
      </c>
      <c r="F68" s="65"/>
      <c r="G68" s="63"/>
      <c r="H68" s="62"/>
      <c r="I68" s="57"/>
    </row>
    <row r="69" spans="1:9" ht="14.5" x14ac:dyDescent="0.35">
      <c r="A69" s="60" t="s">
        <v>904</v>
      </c>
      <c r="B69" s="60" t="s">
        <v>650</v>
      </c>
      <c r="C69" s="61">
        <v>1</v>
      </c>
      <c r="D69" s="61" t="s">
        <v>9</v>
      </c>
      <c r="E69" s="61" t="s">
        <v>139</v>
      </c>
      <c r="F69" s="65"/>
      <c r="G69" s="63"/>
      <c r="H69" s="63"/>
      <c r="I69" s="57"/>
    </row>
    <row r="70" spans="1:9" ht="14.5" x14ac:dyDescent="0.35">
      <c r="A70" s="60" t="s">
        <v>904</v>
      </c>
      <c r="B70" s="60" t="s">
        <v>732</v>
      </c>
      <c r="C70" s="61" t="s">
        <v>654</v>
      </c>
      <c r="D70" s="61" t="s">
        <v>533</v>
      </c>
      <c r="E70" s="61" t="s">
        <v>4</v>
      </c>
      <c r="F70" s="65">
        <v>0.25</v>
      </c>
      <c r="G70" s="63"/>
      <c r="H70" s="63"/>
      <c r="I70" s="57"/>
    </row>
    <row r="71" spans="1:9" ht="14.5" x14ac:dyDescent="0.35">
      <c r="A71" s="60" t="s">
        <v>904</v>
      </c>
      <c r="B71" s="60" t="s">
        <v>733</v>
      </c>
      <c r="C71" s="61" t="s">
        <v>654</v>
      </c>
      <c r="D71" s="61" t="s">
        <v>4</v>
      </c>
      <c r="E71" s="61" t="s">
        <v>255</v>
      </c>
      <c r="F71" s="65"/>
      <c r="G71" s="63"/>
      <c r="H71" s="63"/>
      <c r="I71" s="57"/>
    </row>
    <row r="72" spans="1:9" ht="14.5" x14ac:dyDescent="0.35">
      <c r="A72" s="60" t="s">
        <v>904</v>
      </c>
      <c r="B72" s="60" t="s">
        <v>734</v>
      </c>
      <c r="C72" s="61">
        <v>0.5</v>
      </c>
      <c r="D72" s="61" t="s">
        <v>4</v>
      </c>
      <c r="E72" s="61" t="s">
        <v>255</v>
      </c>
      <c r="F72" s="65">
        <v>0.03</v>
      </c>
      <c r="G72" s="63"/>
      <c r="H72" s="63"/>
      <c r="I72" s="57"/>
    </row>
    <row r="73" spans="1:9" ht="14.5" x14ac:dyDescent="0.35">
      <c r="A73" s="60" t="s">
        <v>904</v>
      </c>
      <c r="B73" s="60" t="s">
        <v>651</v>
      </c>
      <c r="C73" s="61">
        <v>10</v>
      </c>
      <c r="D73" s="61" t="s">
        <v>618</v>
      </c>
      <c r="E73" s="61" t="s">
        <v>21</v>
      </c>
      <c r="F73" s="65">
        <v>1</v>
      </c>
      <c r="G73" s="63"/>
      <c r="H73" s="63"/>
      <c r="I73" s="57" t="s">
        <v>652</v>
      </c>
    </row>
    <row r="74" spans="1:9" ht="14.5" x14ac:dyDescent="0.35">
      <c r="A74" s="60" t="s">
        <v>904</v>
      </c>
      <c r="B74" s="60" t="s">
        <v>735</v>
      </c>
      <c r="C74" s="61" t="s">
        <v>654</v>
      </c>
      <c r="D74" s="61" t="s">
        <v>24</v>
      </c>
      <c r="E74" s="61" t="s">
        <v>24</v>
      </c>
      <c r="F74" s="65"/>
      <c r="G74" s="63"/>
      <c r="H74" s="63"/>
      <c r="I74" s="101"/>
    </row>
    <row r="75" spans="1:9" ht="14.5" x14ac:dyDescent="0.35">
      <c r="A75" s="60" t="s">
        <v>904</v>
      </c>
      <c r="B75" s="60" t="s">
        <v>736</v>
      </c>
      <c r="C75" s="61" t="s">
        <v>654</v>
      </c>
      <c r="D75" s="61" t="s">
        <v>24</v>
      </c>
      <c r="E75" s="61" t="s">
        <v>24</v>
      </c>
      <c r="F75" s="65"/>
      <c r="G75" s="63"/>
      <c r="H75" s="63"/>
      <c r="I75" s="57"/>
    </row>
    <row r="76" spans="1:9" ht="14.5" x14ac:dyDescent="0.35">
      <c r="A76" s="60" t="s">
        <v>904</v>
      </c>
      <c r="B76" s="60" t="s">
        <v>663</v>
      </c>
      <c r="C76" s="61" t="s">
        <v>654</v>
      </c>
      <c r="D76" s="61" t="s">
        <v>737</v>
      </c>
      <c r="E76" s="61" t="s">
        <v>657</v>
      </c>
      <c r="F76" s="65">
        <v>0.25</v>
      </c>
      <c r="G76" s="63"/>
      <c r="H76" s="63"/>
      <c r="I76" s="57" t="s">
        <v>738</v>
      </c>
    </row>
    <row r="77" spans="1:9" ht="14.5" x14ac:dyDescent="0.35">
      <c r="A77" s="82" t="s">
        <v>935</v>
      </c>
      <c r="B77" s="82" t="s">
        <v>857</v>
      </c>
      <c r="C77" s="83" t="s">
        <v>858</v>
      </c>
      <c r="D77" s="54" t="s">
        <v>485</v>
      </c>
      <c r="E77" s="54" t="s">
        <v>485</v>
      </c>
      <c r="F77" s="67"/>
      <c r="G77" s="58">
        <f>SUM(F77:F90)</f>
        <v>0.67000000000000015</v>
      </c>
      <c r="H77" s="56">
        <f>G77*30</f>
        <v>20.100000000000005</v>
      </c>
      <c r="I77" s="103" t="s">
        <v>986</v>
      </c>
    </row>
    <row r="78" spans="1:9" ht="14.5" x14ac:dyDescent="0.35">
      <c r="A78" s="82" t="s">
        <v>935</v>
      </c>
      <c r="B78" s="82" t="s">
        <v>859</v>
      </c>
      <c r="C78" s="83">
        <v>3</v>
      </c>
      <c r="D78" s="54" t="s">
        <v>526</v>
      </c>
      <c r="E78" s="54" t="s">
        <v>32</v>
      </c>
      <c r="F78" s="67">
        <v>0.45</v>
      </c>
      <c r="G78" s="58"/>
      <c r="H78" s="56"/>
      <c r="I78" s="103"/>
    </row>
    <row r="79" spans="1:9" ht="14.5" x14ac:dyDescent="0.35">
      <c r="A79" s="82" t="s">
        <v>935</v>
      </c>
      <c r="B79" s="53" t="s">
        <v>94</v>
      </c>
      <c r="C79" s="54">
        <v>2</v>
      </c>
      <c r="D79" s="54" t="s">
        <v>66</v>
      </c>
      <c r="E79" s="54" t="s">
        <v>66</v>
      </c>
      <c r="F79" s="59">
        <v>0.03</v>
      </c>
      <c r="G79" s="56"/>
      <c r="H79" s="56"/>
      <c r="I79" s="103"/>
    </row>
    <row r="80" spans="1:9" ht="14.5" x14ac:dyDescent="0.35">
      <c r="A80" s="82" t="s">
        <v>935</v>
      </c>
      <c r="B80" s="53" t="s">
        <v>787</v>
      </c>
      <c r="C80" s="54">
        <v>1</v>
      </c>
      <c r="D80" s="54" t="s">
        <v>186</v>
      </c>
      <c r="E80" s="54" t="s">
        <v>27</v>
      </c>
      <c r="F80" s="59">
        <v>0.02</v>
      </c>
      <c r="G80" s="56"/>
      <c r="H80" s="56"/>
      <c r="I80" s="103"/>
    </row>
    <row r="81" spans="1:9" ht="14.5" x14ac:dyDescent="0.35">
      <c r="A81" s="82" t="s">
        <v>935</v>
      </c>
      <c r="B81" s="53" t="s">
        <v>772</v>
      </c>
      <c r="C81" s="54" t="s">
        <v>660</v>
      </c>
      <c r="D81" s="54" t="s">
        <v>643</v>
      </c>
      <c r="E81" s="54" t="s">
        <v>103</v>
      </c>
      <c r="F81" s="59">
        <v>0.02</v>
      </c>
      <c r="G81" s="56"/>
      <c r="H81" s="56"/>
      <c r="I81" s="103"/>
    </row>
    <row r="82" spans="1:9" ht="14.5" x14ac:dyDescent="0.35">
      <c r="A82" s="82" t="s">
        <v>935</v>
      </c>
      <c r="B82" s="53" t="s">
        <v>650</v>
      </c>
      <c r="C82" s="54">
        <v>1</v>
      </c>
      <c r="D82" s="54" t="s">
        <v>9</v>
      </c>
      <c r="E82" s="54" t="s">
        <v>139</v>
      </c>
      <c r="F82" s="59"/>
      <c r="G82" s="56"/>
      <c r="H82" s="56"/>
      <c r="I82" s="103"/>
    </row>
    <row r="83" spans="1:9" ht="14.5" x14ac:dyDescent="0.35">
      <c r="A83" s="82" t="s">
        <v>935</v>
      </c>
      <c r="B83" s="53" t="s">
        <v>770</v>
      </c>
      <c r="C83" s="54" t="s">
        <v>654</v>
      </c>
      <c r="D83" s="54" t="s">
        <v>4</v>
      </c>
      <c r="E83" s="54" t="s">
        <v>255</v>
      </c>
      <c r="F83" s="59"/>
      <c r="G83" s="56"/>
      <c r="H83" s="56"/>
      <c r="I83" s="103"/>
    </row>
    <row r="84" spans="1:9" ht="14.5" x14ac:dyDescent="0.35">
      <c r="A84" s="82" t="s">
        <v>935</v>
      </c>
      <c r="B84" s="53" t="s">
        <v>771</v>
      </c>
      <c r="C84" s="54">
        <v>0.5</v>
      </c>
      <c r="D84" s="54" t="s">
        <v>4</v>
      </c>
      <c r="E84" s="54" t="s">
        <v>255</v>
      </c>
      <c r="F84" s="59">
        <v>0.03</v>
      </c>
      <c r="G84" s="56"/>
      <c r="H84" s="56"/>
      <c r="I84" s="103"/>
    </row>
    <row r="85" spans="1:9" ht="14.5" x14ac:dyDescent="0.35">
      <c r="A85" s="82" t="s">
        <v>935</v>
      </c>
      <c r="B85" s="53" t="s">
        <v>153</v>
      </c>
      <c r="C85" s="54">
        <v>1</v>
      </c>
      <c r="D85" s="54" t="s">
        <v>9</v>
      </c>
      <c r="E85" s="54" t="s">
        <v>139</v>
      </c>
      <c r="F85" s="59"/>
      <c r="G85" s="56"/>
      <c r="H85" s="56"/>
      <c r="I85" s="103"/>
    </row>
    <row r="86" spans="1:9" ht="14.5" x14ac:dyDescent="0.35">
      <c r="A86" s="82" t="s">
        <v>935</v>
      </c>
      <c r="B86" s="53" t="s">
        <v>756</v>
      </c>
      <c r="C86" s="54">
        <v>1</v>
      </c>
      <c r="D86" s="54" t="s">
        <v>532</v>
      </c>
      <c r="E86" s="54" t="s">
        <v>186</v>
      </c>
      <c r="F86" s="59">
        <v>0.05</v>
      </c>
      <c r="G86" s="56"/>
      <c r="H86" s="56"/>
      <c r="I86" s="103"/>
    </row>
    <row r="87" spans="1:9" ht="14.5" x14ac:dyDescent="0.35">
      <c r="A87" s="82" t="s">
        <v>935</v>
      </c>
      <c r="B87" s="53" t="s">
        <v>860</v>
      </c>
      <c r="C87" s="54">
        <v>1</v>
      </c>
      <c r="D87" s="54" t="s">
        <v>532</v>
      </c>
      <c r="E87" s="54" t="s">
        <v>186</v>
      </c>
      <c r="F87" s="59">
        <v>0.04</v>
      </c>
      <c r="G87" s="56"/>
      <c r="H87" s="56"/>
      <c r="I87" s="103"/>
    </row>
    <row r="88" spans="1:9" ht="14.5" x14ac:dyDescent="0.35">
      <c r="A88" s="82" t="s">
        <v>935</v>
      </c>
      <c r="B88" s="53" t="s">
        <v>78</v>
      </c>
      <c r="C88" s="54">
        <v>2</v>
      </c>
      <c r="D88" s="54" t="s">
        <v>24</v>
      </c>
      <c r="E88" s="54" t="s">
        <v>24</v>
      </c>
      <c r="F88" s="59">
        <v>0.01</v>
      </c>
      <c r="G88" s="56"/>
      <c r="H88" s="56"/>
      <c r="I88" s="103"/>
    </row>
    <row r="89" spans="1:9" ht="14.5" x14ac:dyDescent="0.35">
      <c r="A89" s="82" t="s">
        <v>935</v>
      </c>
      <c r="B89" s="53" t="s">
        <v>8</v>
      </c>
      <c r="C89" s="54" t="s">
        <v>654</v>
      </c>
      <c r="D89" s="54" t="s">
        <v>527</v>
      </c>
      <c r="E89" s="54" t="s">
        <v>9</v>
      </c>
      <c r="F89" s="59">
        <v>0.02</v>
      </c>
      <c r="G89" s="56"/>
      <c r="H89" s="56"/>
      <c r="I89" s="103"/>
    </row>
    <row r="90" spans="1:9" ht="14.5" x14ac:dyDescent="0.35">
      <c r="A90" s="82" t="s">
        <v>935</v>
      </c>
      <c r="B90" s="53" t="s">
        <v>659</v>
      </c>
      <c r="C90" s="54" t="s">
        <v>654</v>
      </c>
      <c r="D90" s="54" t="s">
        <v>527</v>
      </c>
      <c r="E90" s="54" t="s">
        <v>9</v>
      </c>
      <c r="F90" s="59"/>
      <c r="G90" s="56"/>
      <c r="H90" s="56"/>
      <c r="I90" s="103"/>
    </row>
    <row r="91" spans="1:9" ht="14.5" x14ac:dyDescent="0.35">
      <c r="A91" s="60" t="s">
        <v>933</v>
      </c>
      <c r="B91" s="60" t="s">
        <v>644</v>
      </c>
      <c r="C91" s="61">
        <v>1</v>
      </c>
      <c r="D91" s="61" t="s">
        <v>9</v>
      </c>
      <c r="E91" s="61" t="s">
        <v>139</v>
      </c>
      <c r="F91" s="69"/>
      <c r="G91" s="71">
        <f>SUM(F91:F103)</f>
        <v>1.9100000000000001</v>
      </c>
      <c r="H91" s="71">
        <f>G91*30</f>
        <v>57.300000000000004</v>
      </c>
      <c r="I91" s="57"/>
    </row>
    <row r="92" spans="1:9" ht="14.5" x14ac:dyDescent="0.35">
      <c r="A92" s="60" t="s">
        <v>933</v>
      </c>
      <c r="B92" s="57" t="s">
        <v>100</v>
      </c>
      <c r="C92" s="81">
        <v>30</v>
      </c>
      <c r="D92" s="81" t="str">
        <f>D131</f>
        <v>various</v>
      </c>
      <c r="E92" s="81" t="s">
        <v>66</v>
      </c>
      <c r="F92" s="107">
        <v>0.6</v>
      </c>
      <c r="G92" s="70"/>
      <c r="H92" s="70"/>
      <c r="I92" s="57"/>
    </row>
    <row r="93" spans="1:9" ht="14.5" x14ac:dyDescent="0.35">
      <c r="A93" s="60" t="s">
        <v>933</v>
      </c>
      <c r="B93" s="60" t="s">
        <v>170</v>
      </c>
      <c r="C93" s="61">
        <v>10</v>
      </c>
      <c r="D93" s="61" t="s">
        <v>35</v>
      </c>
      <c r="E93" s="61" t="s">
        <v>35</v>
      </c>
      <c r="F93" s="72">
        <v>0.2</v>
      </c>
      <c r="G93" s="71" t="s">
        <v>850</v>
      </c>
      <c r="H93" s="71" t="s">
        <v>851</v>
      </c>
      <c r="I93" s="57"/>
    </row>
    <row r="94" spans="1:9" ht="14.5" x14ac:dyDescent="0.35">
      <c r="A94" s="60" t="s">
        <v>933</v>
      </c>
      <c r="B94" s="60" t="s">
        <v>63</v>
      </c>
      <c r="C94" s="61">
        <v>1</v>
      </c>
      <c r="D94" s="61" t="s">
        <v>15</v>
      </c>
      <c r="E94" s="61" t="s">
        <v>15</v>
      </c>
      <c r="F94" s="72">
        <v>0.01</v>
      </c>
      <c r="G94" s="71"/>
      <c r="H94" s="71">
        <f>SUM(F91:F97)*100</f>
        <v>91.000000000000014</v>
      </c>
      <c r="I94" s="57"/>
    </row>
    <row r="95" spans="1:9" ht="14.5" x14ac:dyDescent="0.35">
      <c r="A95" s="60" t="s">
        <v>933</v>
      </c>
      <c r="B95" s="60" t="s">
        <v>852</v>
      </c>
      <c r="C95" s="61">
        <v>1</v>
      </c>
      <c r="D95" s="61" t="s">
        <v>228</v>
      </c>
      <c r="E95" s="61" t="s">
        <v>228</v>
      </c>
      <c r="F95" s="72">
        <v>7.0000000000000007E-2</v>
      </c>
      <c r="G95" s="109"/>
      <c r="H95" s="109"/>
      <c r="I95" s="57"/>
    </row>
    <row r="96" spans="1:9" ht="14.5" x14ac:dyDescent="0.35">
      <c r="A96" s="60" t="s">
        <v>933</v>
      </c>
      <c r="B96" s="60" t="s">
        <v>770</v>
      </c>
      <c r="C96" s="61" t="s">
        <v>654</v>
      </c>
      <c r="D96" s="61" t="s">
        <v>4</v>
      </c>
      <c r="E96" s="61" t="s">
        <v>255</v>
      </c>
      <c r="F96" s="72"/>
      <c r="G96" s="71"/>
      <c r="H96" s="71"/>
      <c r="I96" s="57"/>
    </row>
    <row r="97" spans="1:9" ht="14.5" x14ac:dyDescent="0.35">
      <c r="A97" s="60" t="s">
        <v>933</v>
      </c>
      <c r="B97" s="60" t="s">
        <v>771</v>
      </c>
      <c r="C97" s="61">
        <v>0.5</v>
      </c>
      <c r="D97" s="61" t="s">
        <v>4</v>
      </c>
      <c r="E97" s="61" t="s">
        <v>255</v>
      </c>
      <c r="F97" s="72">
        <v>0.03</v>
      </c>
      <c r="G97" s="71"/>
      <c r="H97" s="71"/>
      <c r="I97" s="57"/>
    </row>
    <row r="98" spans="1:9" ht="14.5" x14ac:dyDescent="0.35">
      <c r="A98" s="60" t="s">
        <v>933</v>
      </c>
      <c r="B98" s="60" t="s">
        <v>153</v>
      </c>
      <c r="C98" s="61">
        <v>3</v>
      </c>
      <c r="D98" s="61" t="s">
        <v>9</v>
      </c>
      <c r="E98" s="61" t="s">
        <v>139</v>
      </c>
      <c r="F98" s="72"/>
      <c r="G98" s="71"/>
      <c r="H98" s="71"/>
      <c r="I98" s="57"/>
    </row>
    <row r="99" spans="1:9" ht="14.5" x14ac:dyDescent="0.35">
      <c r="A99" s="60" t="s">
        <v>933</v>
      </c>
      <c r="B99" s="60" t="s">
        <v>787</v>
      </c>
      <c r="C99" s="61">
        <v>3</v>
      </c>
      <c r="D99" s="61" t="s">
        <v>186</v>
      </c>
      <c r="E99" s="61" t="s">
        <v>27</v>
      </c>
      <c r="F99" s="72">
        <v>0.06</v>
      </c>
      <c r="G99" s="71"/>
      <c r="H99" s="71"/>
      <c r="I99" s="57"/>
    </row>
    <row r="100" spans="1:9" ht="14.5" x14ac:dyDescent="0.35">
      <c r="A100" s="60" t="s">
        <v>933</v>
      </c>
      <c r="B100" s="60" t="s">
        <v>701</v>
      </c>
      <c r="C100" s="61" t="s">
        <v>853</v>
      </c>
      <c r="D100" s="61" t="s">
        <v>15</v>
      </c>
      <c r="E100" s="61" t="s">
        <v>15</v>
      </c>
      <c r="F100" s="72">
        <v>0.05</v>
      </c>
      <c r="G100" s="71"/>
      <c r="H100" s="71"/>
      <c r="I100" s="57"/>
    </row>
    <row r="101" spans="1:9" ht="14.5" x14ac:dyDescent="0.35">
      <c r="A101" s="60" t="s">
        <v>933</v>
      </c>
      <c r="B101" s="60" t="s">
        <v>818</v>
      </c>
      <c r="C101" s="61">
        <v>10</v>
      </c>
      <c r="D101" s="61" t="s">
        <v>15</v>
      </c>
      <c r="E101" s="61" t="s">
        <v>15</v>
      </c>
      <c r="F101" s="72">
        <v>0.2</v>
      </c>
      <c r="G101" s="71"/>
      <c r="H101" s="71"/>
      <c r="I101" s="57"/>
    </row>
    <row r="102" spans="1:9" ht="14.5" x14ac:dyDescent="0.35">
      <c r="A102" s="60" t="s">
        <v>933</v>
      </c>
      <c r="B102" s="60" t="s">
        <v>829</v>
      </c>
      <c r="C102" s="61">
        <v>1</v>
      </c>
      <c r="D102" s="61" t="s">
        <v>66</v>
      </c>
      <c r="E102" s="61" t="s">
        <v>66</v>
      </c>
      <c r="F102" s="72"/>
      <c r="G102" s="71"/>
      <c r="H102" s="71"/>
      <c r="I102" s="57"/>
    </row>
    <row r="103" spans="1:9" ht="14.5" x14ac:dyDescent="0.35">
      <c r="A103" s="60" t="s">
        <v>933</v>
      </c>
      <c r="B103" s="60" t="s">
        <v>968</v>
      </c>
      <c r="C103" s="61">
        <v>3</v>
      </c>
      <c r="D103" s="61" t="s">
        <v>532</v>
      </c>
      <c r="E103" s="61" t="s">
        <v>186</v>
      </c>
      <c r="F103" s="72">
        <v>0.69</v>
      </c>
      <c r="G103" s="71"/>
      <c r="H103" s="71"/>
      <c r="I103" s="57"/>
    </row>
    <row r="104" spans="1:9" ht="14.5" x14ac:dyDescent="0.35">
      <c r="A104" s="53" t="s">
        <v>885</v>
      </c>
      <c r="B104" s="53" t="s">
        <v>18</v>
      </c>
      <c r="C104" s="54">
        <v>5</v>
      </c>
      <c r="D104" s="54" t="s">
        <v>527</v>
      </c>
      <c r="E104" s="54" t="s">
        <v>9</v>
      </c>
      <c r="F104" s="55"/>
      <c r="G104" s="56">
        <f>SUM(F104:F108)</f>
        <v>0.12</v>
      </c>
      <c r="H104" s="56">
        <v>0.6</v>
      </c>
      <c r="I104" s="103"/>
    </row>
    <row r="105" spans="1:9" ht="14.5" x14ac:dyDescent="0.35">
      <c r="A105" s="53" t="s">
        <v>885</v>
      </c>
      <c r="B105" s="53" t="s">
        <v>659</v>
      </c>
      <c r="C105" s="54">
        <v>5</v>
      </c>
      <c r="D105" s="54" t="s">
        <v>527</v>
      </c>
      <c r="E105" s="54" t="s">
        <v>9</v>
      </c>
      <c r="F105" s="55"/>
      <c r="G105" s="56"/>
      <c r="H105" s="56"/>
      <c r="I105" s="103"/>
    </row>
    <row r="106" spans="1:9" ht="14.5" x14ac:dyDescent="0.35">
      <c r="A106" s="53" t="s">
        <v>885</v>
      </c>
      <c r="B106" s="66" t="s">
        <v>620</v>
      </c>
      <c r="C106" s="54">
        <v>2</v>
      </c>
      <c r="D106" s="54" t="s">
        <v>533</v>
      </c>
      <c r="E106" s="54" t="s">
        <v>4</v>
      </c>
      <c r="F106" s="59">
        <v>0.12</v>
      </c>
      <c r="G106" s="56"/>
      <c r="H106" s="58"/>
      <c r="I106" s="103"/>
    </row>
    <row r="107" spans="1:9" ht="14.5" x14ac:dyDescent="0.35">
      <c r="A107" s="53" t="s">
        <v>885</v>
      </c>
      <c r="B107" s="53" t="s">
        <v>153</v>
      </c>
      <c r="C107" s="54">
        <v>1</v>
      </c>
      <c r="D107" s="54" t="s">
        <v>9</v>
      </c>
      <c r="E107" s="54" t="s">
        <v>139</v>
      </c>
      <c r="F107" s="67"/>
      <c r="G107" s="56"/>
      <c r="H107" s="56"/>
      <c r="I107" s="103"/>
    </row>
    <row r="108" spans="1:9" ht="14.5" x14ac:dyDescent="0.35">
      <c r="A108" s="53" t="s">
        <v>885</v>
      </c>
      <c r="B108" s="53" t="s">
        <v>172</v>
      </c>
      <c r="C108" s="54">
        <v>1</v>
      </c>
      <c r="D108" s="54" t="s">
        <v>66</v>
      </c>
      <c r="E108" s="54" t="s">
        <v>66</v>
      </c>
      <c r="F108" s="55"/>
      <c r="G108" s="58"/>
      <c r="H108" s="58"/>
      <c r="I108" s="103"/>
    </row>
    <row r="109" spans="1:9" ht="14.5" x14ac:dyDescent="0.35">
      <c r="A109" s="60" t="s">
        <v>914</v>
      </c>
      <c r="B109" s="60" t="s">
        <v>761</v>
      </c>
      <c r="C109" s="61">
        <v>1</v>
      </c>
      <c r="D109" s="61" t="s">
        <v>532</v>
      </c>
      <c r="E109" s="61" t="s">
        <v>186</v>
      </c>
      <c r="F109" s="64">
        <v>0.19</v>
      </c>
      <c r="G109" s="63">
        <f>SUM(F109:F115)</f>
        <v>0.67</v>
      </c>
      <c r="H109" s="63">
        <f>G109*30</f>
        <v>20.100000000000001</v>
      </c>
      <c r="I109" s="57"/>
    </row>
    <row r="110" spans="1:9" ht="14.5" x14ac:dyDescent="0.35">
      <c r="A110" s="60" t="s">
        <v>914</v>
      </c>
      <c r="B110" s="60" t="s">
        <v>278</v>
      </c>
      <c r="C110" s="61" t="s">
        <v>660</v>
      </c>
      <c r="D110" s="61" t="s">
        <v>643</v>
      </c>
      <c r="E110" s="61" t="s">
        <v>103</v>
      </c>
      <c r="F110" s="64">
        <v>0.02</v>
      </c>
      <c r="G110" s="63"/>
      <c r="H110" s="63"/>
      <c r="I110" s="57"/>
    </row>
    <row r="111" spans="1:9" ht="14.5" x14ac:dyDescent="0.35">
      <c r="A111" s="60" t="s">
        <v>914</v>
      </c>
      <c r="B111" s="60" t="s">
        <v>795</v>
      </c>
      <c r="C111" s="61" t="s">
        <v>647</v>
      </c>
      <c r="D111" s="61" t="s">
        <v>532</v>
      </c>
      <c r="E111" s="61" t="s">
        <v>186</v>
      </c>
      <c r="F111" s="64">
        <v>0.39</v>
      </c>
      <c r="G111" s="63"/>
      <c r="H111" s="63"/>
      <c r="I111" s="57"/>
    </row>
    <row r="112" spans="1:9" ht="14.5" x14ac:dyDescent="0.35">
      <c r="A112" s="60" t="s">
        <v>914</v>
      </c>
      <c r="B112" s="60" t="s">
        <v>796</v>
      </c>
      <c r="C112" s="61">
        <v>1</v>
      </c>
      <c r="D112" s="61" t="s">
        <v>532</v>
      </c>
      <c r="E112" s="61" t="s">
        <v>186</v>
      </c>
      <c r="F112" s="64">
        <v>0.03</v>
      </c>
      <c r="G112" s="62"/>
      <c r="H112" s="62"/>
      <c r="I112" s="57"/>
    </row>
    <row r="113" spans="1:9" ht="14.5" x14ac:dyDescent="0.35">
      <c r="A113" s="60" t="s">
        <v>914</v>
      </c>
      <c r="B113" s="60" t="s">
        <v>143</v>
      </c>
      <c r="C113" s="61">
        <v>1</v>
      </c>
      <c r="D113" s="61" t="s">
        <v>15</v>
      </c>
      <c r="E113" s="61" t="s">
        <v>15</v>
      </c>
      <c r="F113" s="64">
        <v>0.02</v>
      </c>
      <c r="G113" s="63"/>
      <c r="H113" s="63"/>
      <c r="I113" s="57"/>
    </row>
    <row r="114" spans="1:9" ht="14.5" x14ac:dyDescent="0.35">
      <c r="A114" s="60" t="s">
        <v>914</v>
      </c>
      <c r="B114" s="60" t="s">
        <v>155</v>
      </c>
      <c r="C114" s="61">
        <v>1</v>
      </c>
      <c r="D114" s="61" t="s">
        <v>9</v>
      </c>
      <c r="E114" s="61" t="s">
        <v>139</v>
      </c>
      <c r="F114" s="65"/>
      <c r="G114" s="63"/>
      <c r="H114" s="63"/>
      <c r="I114" s="57"/>
    </row>
    <row r="115" spans="1:9" ht="14.5" x14ac:dyDescent="0.35">
      <c r="A115" s="60" t="s">
        <v>914</v>
      </c>
      <c r="B115" s="60" t="s">
        <v>100</v>
      </c>
      <c r="C115" s="61">
        <v>1</v>
      </c>
      <c r="D115" s="61" t="s">
        <v>66</v>
      </c>
      <c r="E115" s="61" t="s">
        <v>66</v>
      </c>
      <c r="F115" s="64">
        <v>0.02</v>
      </c>
      <c r="G115" s="63"/>
      <c r="H115" s="63"/>
      <c r="I115" s="57"/>
    </row>
    <row r="116" spans="1:9" ht="14.5" x14ac:dyDescent="0.35">
      <c r="A116" s="53" t="s">
        <v>905</v>
      </c>
      <c r="B116" s="53" t="s">
        <v>278</v>
      </c>
      <c r="C116" s="54" t="s">
        <v>660</v>
      </c>
      <c r="D116" s="54" t="s">
        <v>643</v>
      </c>
      <c r="E116" s="54" t="s">
        <v>103</v>
      </c>
      <c r="F116" s="59">
        <v>0.02</v>
      </c>
      <c r="G116" s="56">
        <f>SUM(F116:F119)</f>
        <v>0.21000000000000002</v>
      </c>
      <c r="H116" s="56">
        <f>G116*30</f>
        <v>6.3000000000000007</v>
      </c>
      <c r="I116" s="103"/>
    </row>
    <row r="117" spans="1:9" ht="14.5" x14ac:dyDescent="0.35">
      <c r="A117" s="53" t="s">
        <v>905</v>
      </c>
      <c r="B117" s="53" t="s">
        <v>739</v>
      </c>
      <c r="C117" s="54">
        <v>2</v>
      </c>
      <c r="D117" s="54" t="s">
        <v>533</v>
      </c>
      <c r="E117" s="54" t="s">
        <v>4</v>
      </c>
      <c r="F117" s="59">
        <v>0.06</v>
      </c>
      <c r="G117" s="58"/>
      <c r="H117" s="58"/>
      <c r="I117" s="103"/>
    </row>
    <row r="118" spans="1:9" ht="14.5" x14ac:dyDescent="0.35">
      <c r="A118" s="53" t="s">
        <v>905</v>
      </c>
      <c r="B118" s="53" t="s">
        <v>161</v>
      </c>
      <c r="C118" s="54">
        <v>1</v>
      </c>
      <c r="D118" s="54" t="s">
        <v>186</v>
      </c>
      <c r="E118" s="54" t="s">
        <v>27</v>
      </c>
      <c r="F118" s="59">
        <v>0.03</v>
      </c>
      <c r="G118" s="56"/>
      <c r="H118" s="56"/>
      <c r="I118" s="103"/>
    </row>
    <row r="119" spans="1:9" ht="14.5" x14ac:dyDescent="0.35">
      <c r="A119" s="53" t="s">
        <v>905</v>
      </c>
      <c r="B119" s="53" t="s">
        <v>701</v>
      </c>
      <c r="C119" s="54" t="s">
        <v>723</v>
      </c>
      <c r="D119" s="54" t="s">
        <v>15</v>
      </c>
      <c r="E119" s="54" t="s">
        <v>15</v>
      </c>
      <c r="F119" s="59">
        <v>0.1</v>
      </c>
      <c r="G119" s="56"/>
      <c r="H119" s="58"/>
      <c r="I119" s="103"/>
    </row>
    <row r="120" spans="1:9" ht="14.5" x14ac:dyDescent="0.35">
      <c r="A120" s="60" t="s">
        <v>906</v>
      </c>
      <c r="B120" s="60" t="s">
        <v>509</v>
      </c>
      <c r="C120" s="61" t="s">
        <v>740</v>
      </c>
      <c r="D120" s="61" t="s">
        <v>485</v>
      </c>
      <c r="E120" s="61" t="s">
        <v>485</v>
      </c>
      <c r="F120" s="65"/>
      <c r="G120" s="62">
        <f>SUM(F120:F125)</f>
        <v>2.92</v>
      </c>
      <c r="H120" s="63">
        <f>G120*30</f>
        <v>87.6</v>
      </c>
      <c r="I120" s="57"/>
    </row>
    <row r="121" spans="1:9" ht="14.5" x14ac:dyDescent="0.35">
      <c r="A121" s="60" t="s">
        <v>906</v>
      </c>
      <c r="B121" s="60" t="s">
        <v>649</v>
      </c>
      <c r="C121" s="61" t="s">
        <v>647</v>
      </c>
      <c r="D121" s="61" t="s">
        <v>524</v>
      </c>
      <c r="E121" s="61" t="s">
        <v>266</v>
      </c>
      <c r="F121" s="64">
        <v>0.36</v>
      </c>
      <c r="G121" s="63">
        <f>SUM(F120:F126)</f>
        <v>3.92</v>
      </c>
      <c r="H121" s="63">
        <f>G121*30</f>
        <v>117.6</v>
      </c>
      <c r="I121" s="57"/>
    </row>
    <row r="122" spans="1:9" ht="14.5" x14ac:dyDescent="0.35">
      <c r="A122" s="60" t="s">
        <v>906</v>
      </c>
      <c r="B122" s="60" t="s">
        <v>299</v>
      </c>
      <c r="C122" s="61">
        <v>3</v>
      </c>
      <c r="D122" s="61" t="s">
        <v>741</v>
      </c>
      <c r="E122" s="61" t="s">
        <v>276</v>
      </c>
      <c r="F122" s="64">
        <v>0.84</v>
      </c>
      <c r="G122" s="63"/>
      <c r="H122" s="63"/>
      <c r="I122" s="57"/>
    </row>
    <row r="123" spans="1:9" ht="14.5" x14ac:dyDescent="0.35">
      <c r="A123" s="60" t="s">
        <v>906</v>
      </c>
      <c r="B123" s="60" t="s">
        <v>742</v>
      </c>
      <c r="C123" s="61" t="s">
        <v>723</v>
      </c>
      <c r="D123" s="61" t="s">
        <v>15</v>
      </c>
      <c r="E123" s="61" t="s">
        <v>15</v>
      </c>
      <c r="F123" s="64">
        <v>0.2</v>
      </c>
      <c r="G123" s="63"/>
      <c r="H123" s="62"/>
      <c r="I123" s="57"/>
    </row>
    <row r="124" spans="1:9" ht="14.5" x14ac:dyDescent="0.35">
      <c r="A124" s="60" t="s">
        <v>906</v>
      </c>
      <c r="B124" s="60" t="s">
        <v>260</v>
      </c>
      <c r="C124" s="61">
        <v>8</v>
      </c>
      <c r="D124" s="61" t="s">
        <v>643</v>
      </c>
      <c r="E124" s="61" t="s">
        <v>103</v>
      </c>
      <c r="F124" s="64">
        <v>1.52</v>
      </c>
      <c r="G124" s="63"/>
      <c r="H124" s="62"/>
      <c r="I124" s="57"/>
    </row>
    <row r="125" spans="1:9" ht="14.5" x14ac:dyDescent="0.35">
      <c r="A125" s="60" t="s">
        <v>906</v>
      </c>
      <c r="B125" s="60" t="s">
        <v>644</v>
      </c>
      <c r="C125" s="61">
        <v>1</v>
      </c>
      <c r="D125" s="61" t="s">
        <v>9</v>
      </c>
      <c r="E125" s="61" t="s">
        <v>139</v>
      </c>
      <c r="F125" s="64"/>
      <c r="G125" s="63"/>
      <c r="H125" s="62"/>
      <c r="I125" s="57"/>
    </row>
    <row r="126" spans="1:9" ht="14.5" x14ac:dyDescent="0.35">
      <c r="A126" s="60" t="s">
        <v>906</v>
      </c>
      <c r="B126" s="60" t="s">
        <v>743</v>
      </c>
      <c r="C126" s="61">
        <v>16</v>
      </c>
      <c r="D126" s="61" t="s">
        <v>381</v>
      </c>
      <c r="E126" s="61" t="s">
        <v>381</v>
      </c>
      <c r="F126" s="74">
        <v>1</v>
      </c>
      <c r="G126" s="63"/>
      <c r="H126" s="63"/>
      <c r="I126" s="57"/>
    </row>
    <row r="127" spans="1:9" ht="14.5" x14ac:dyDescent="0.35">
      <c r="A127" s="77" t="s">
        <v>886</v>
      </c>
      <c r="B127" s="77" t="s">
        <v>278</v>
      </c>
      <c r="C127" s="78" t="s">
        <v>660</v>
      </c>
      <c r="D127" s="78" t="s">
        <v>643</v>
      </c>
      <c r="E127" s="78" t="s">
        <v>103</v>
      </c>
      <c r="F127" s="84">
        <v>0.02</v>
      </c>
      <c r="G127" s="80">
        <f>SUM(F127:F130)</f>
        <v>2.98</v>
      </c>
      <c r="H127" s="80">
        <f>G127*30</f>
        <v>89.4</v>
      </c>
      <c r="I127" s="103"/>
    </row>
    <row r="128" spans="1:9" ht="14.5" x14ac:dyDescent="0.35">
      <c r="A128" s="77" t="s">
        <v>886</v>
      </c>
      <c r="B128" s="77" t="s">
        <v>661</v>
      </c>
      <c r="C128" s="78">
        <v>3</v>
      </c>
      <c r="D128" s="78" t="s">
        <v>618</v>
      </c>
      <c r="E128" s="78" t="s">
        <v>21</v>
      </c>
      <c r="F128" s="84">
        <v>2.1</v>
      </c>
      <c r="G128" s="80">
        <f>SUM(F127:F131)</f>
        <v>3.23</v>
      </c>
      <c r="H128" s="80">
        <f>G128*30</f>
        <v>96.9</v>
      </c>
      <c r="I128" s="103"/>
    </row>
    <row r="129" spans="1:9" ht="14.5" x14ac:dyDescent="0.35">
      <c r="A129" s="77" t="s">
        <v>886</v>
      </c>
      <c r="B129" s="77" t="s">
        <v>662</v>
      </c>
      <c r="C129" s="78">
        <v>2</v>
      </c>
      <c r="D129" s="78" t="s">
        <v>618</v>
      </c>
      <c r="E129" s="78" t="s">
        <v>21</v>
      </c>
      <c r="F129" s="84">
        <v>0.86</v>
      </c>
      <c r="G129" s="80"/>
      <c r="H129" s="80"/>
      <c r="I129" s="103"/>
    </row>
    <row r="130" spans="1:9" ht="14.5" x14ac:dyDescent="0.35">
      <c r="A130" s="77" t="s">
        <v>886</v>
      </c>
      <c r="B130" s="77" t="s">
        <v>650</v>
      </c>
      <c r="C130" s="78">
        <v>1</v>
      </c>
      <c r="D130" s="78" t="s">
        <v>9</v>
      </c>
      <c r="E130" s="78" t="s">
        <v>139</v>
      </c>
      <c r="F130" s="110"/>
      <c r="G130" s="80"/>
      <c r="H130" s="80"/>
      <c r="I130" s="103"/>
    </row>
    <row r="131" spans="1:9" ht="14.5" x14ac:dyDescent="0.35">
      <c r="A131" s="77" t="s">
        <v>886</v>
      </c>
      <c r="B131" s="77" t="s">
        <v>663</v>
      </c>
      <c r="C131" s="78" t="s">
        <v>654</v>
      </c>
      <c r="D131" s="78" t="s">
        <v>657</v>
      </c>
      <c r="E131" s="78" t="s">
        <v>657</v>
      </c>
      <c r="F131" s="110">
        <v>0.25</v>
      </c>
      <c r="G131" s="80"/>
      <c r="H131" s="80"/>
      <c r="I131" s="103"/>
    </row>
    <row r="132" spans="1:9" ht="14.5" x14ac:dyDescent="0.35">
      <c r="A132" s="60" t="s">
        <v>907</v>
      </c>
      <c r="B132" s="60" t="s">
        <v>744</v>
      </c>
      <c r="C132" s="61">
        <v>2</v>
      </c>
      <c r="D132" s="61" t="s">
        <v>533</v>
      </c>
      <c r="E132" s="61" t="s">
        <v>4</v>
      </c>
      <c r="F132" s="72">
        <v>0.1</v>
      </c>
      <c r="G132" s="71">
        <f>SUM(F132:F140)</f>
        <v>0.66</v>
      </c>
      <c r="H132" s="71">
        <f>G132*30</f>
        <v>19.8</v>
      </c>
      <c r="I132" s="57"/>
    </row>
    <row r="133" spans="1:9" ht="14.5" x14ac:dyDescent="0.35">
      <c r="A133" s="60" t="s">
        <v>907</v>
      </c>
      <c r="B133" s="60" t="s">
        <v>278</v>
      </c>
      <c r="C133" s="61" t="s">
        <v>660</v>
      </c>
      <c r="D133" s="61" t="s">
        <v>643</v>
      </c>
      <c r="E133" s="61" t="s">
        <v>103</v>
      </c>
      <c r="F133" s="72">
        <v>0.02</v>
      </c>
      <c r="G133" s="71">
        <f>SUM(F132:F142)</f>
        <v>0.81</v>
      </c>
      <c r="H133" s="71">
        <f>G133*30</f>
        <v>24.3</v>
      </c>
      <c r="I133" s="57"/>
    </row>
    <row r="134" spans="1:9" ht="14.5" x14ac:dyDescent="0.35">
      <c r="A134" s="60" t="s">
        <v>907</v>
      </c>
      <c r="B134" s="60" t="s">
        <v>650</v>
      </c>
      <c r="C134" s="61">
        <v>1</v>
      </c>
      <c r="D134" s="61" t="s">
        <v>9</v>
      </c>
      <c r="E134" s="61" t="s">
        <v>139</v>
      </c>
      <c r="F134" s="69"/>
      <c r="G134" s="71"/>
      <c r="H134" s="71"/>
      <c r="I134" s="57"/>
    </row>
    <row r="135" spans="1:9" ht="14.5" x14ac:dyDescent="0.35">
      <c r="A135" s="60" t="s">
        <v>907</v>
      </c>
      <c r="B135" s="60" t="s">
        <v>947</v>
      </c>
      <c r="C135" s="61" t="s">
        <v>657</v>
      </c>
      <c r="D135" s="61" t="s">
        <v>485</v>
      </c>
      <c r="E135" s="61" t="s">
        <v>485</v>
      </c>
      <c r="F135" s="69"/>
      <c r="G135" s="71"/>
      <c r="H135" s="71"/>
      <c r="I135" s="57"/>
    </row>
    <row r="136" spans="1:9" ht="14.5" x14ac:dyDescent="0.35">
      <c r="A136" s="60" t="s">
        <v>907</v>
      </c>
      <c r="B136" s="60" t="s">
        <v>731</v>
      </c>
      <c r="C136" s="61" t="s">
        <v>654</v>
      </c>
      <c r="D136" s="61" t="s">
        <v>527</v>
      </c>
      <c r="E136" s="61" t="s">
        <v>9</v>
      </c>
      <c r="F136" s="69"/>
      <c r="G136" s="71"/>
      <c r="H136" s="71"/>
      <c r="I136" s="57"/>
    </row>
    <row r="137" spans="1:9" ht="14.5" x14ac:dyDescent="0.35">
      <c r="A137" s="60" t="s">
        <v>907</v>
      </c>
      <c r="B137" s="60" t="s">
        <v>18</v>
      </c>
      <c r="C137" s="61" t="s">
        <v>654</v>
      </c>
      <c r="D137" s="61" t="s">
        <v>527</v>
      </c>
      <c r="E137" s="61" t="s">
        <v>9</v>
      </c>
      <c r="F137" s="69"/>
      <c r="G137" s="71"/>
      <c r="H137" s="71"/>
      <c r="I137" s="57"/>
    </row>
    <row r="138" spans="1:9" ht="14.5" x14ac:dyDescent="0.35">
      <c r="A138" s="60" t="s">
        <v>907</v>
      </c>
      <c r="B138" s="60" t="s">
        <v>353</v>
      </c>
      <c r="C138" s="61">
        <v>8</v>
      </c>
      <c r="D138" s="61" t="s">
        <v>533</v>
      </c>
      <c r="E138" s="61" t="s">
        <v>4</v>
      </c>
      <c r="F138" s="69">
        <v>0.08</v>
      </c>
      <c r="G138" s="71"/>
      <c r="H138" s="71"/>
      <c r="I138" s="57"/>
    </row>
    <row r="139" spans="1:9" ht="14.5" x14ac:dyDescent="0.35">
      <c r="A139" s="60" t="s">
        <v>907</v>
      </c>
      <c r="B139" s="60" t="s">
        <v>951</v>
      </c>
      <c r="C139" s="61" t="s">
        <v>745</v>
      </c>
      <c r="D139" s="61" t="s">
        <v>228</v>
      </c>
      <c r="E139" s="61" t="s">
        <v>228</v>
      </c>
      <c r="F139" s="69">
        <v>0.41</v>
      </c>
      <c r="G139" s="71"/>
      <c r="H139" s="71"/>
      <c r="I139" s="57" t="s">
        <v>950</v>
      </c>
    </row>
    <row r="140" spans="1:9" ht="14.5" x14ac:dyDescent="0.35">
      <c r="A140" s="60" t="s">
        <v>907</v>
      </c>
      <c r="B140" s="60" t="s">
        <v>273</v>
      </c>
      <c r="C140" s="61">
        <v>4</v>
      </c>
      <c r="D140" s="61" t="s">
        <v>24</v>
      </c>
      <c r="E140" s="61" t="s">
        <v>24</v>
      </c>
      <c r="F140" s="69">
        <v>0.05</v>
      </c>
      <c r="G140" s="71"/>
      <c r="H140" s="71"/>
      <c r="I140" s="57"/>
    </row>
    <row r="141" spans="1:9" ht="14.5" x14ac:dyDescent="0.35">
      <c r="A141" s="60" t="s">
        <v>907</v>
      </c>
      <c r="B141" s="60" t="s">
        <v>746</v>
      </c>
      <c r="C141" s="61">
        <v>5</v>
      </c>
      <c r="D141" s="61" t="s">
        <v>35</v>
      </c>
      <c r="E141" s="61" t="s">
        <v>35</v>
      </c>
      <c r="F141" s="69">
        <v>0.15</v>
      </c>
      <c r="G141" s="71"/>
      <c r="H141" s="71"/>
      <c r="I141" s="57"/>
    </row>
    <row r="142" spans="1:9" ht="14.5" x14ac:dyDescent="0.35">
      <c r="A142" s="60" t="s">
        <v>907</v>
      </c>
      <c r="B142" s="60" t="s">
        <v>736</v>
      </c>
      <c r="C142" s="61" t="s">
        <v>654</v>
      </c>
      <c r="D142" s="61" t="s">
        <v>24</v>
      </c>
      <c r="E142" s="61" t="s">
        <v>24</v>
      </c>
      <c r="F142" s="69"/>
      <c r="G142" s="71"/>
      <c r="H142" s="71"/>
      <c r="I142" s="57"/>
    </row>
    <row r="143" spans="1:9" ht="14.5" x14ac:dyDescent="0.35">
      <c r="A143" s="77" t="s">
        <v>936</v>
      </c>
      <c r="B143" s="77" t="s">
        <v>791</v>
      </c>
      <c r="C143" s="78">
        <v>2</v>
      </c>
      <c r="D143" s="78" t="s">
        <v>228</v>
      </c>
      <c r="E143" s="78" t="s">
        <v>228</v>
      </c>
      <c r="F143" s="84">
        <v>0.14000000000000001</v>
      </c>
      <c r="G143" s="80">
        <f>SUM(F143:F150)</f>
        <v>1.49</v>
      </c>
      <c r="H143" s="80">
        <f>G143*30</f>
        <v>44.7</v>
      </c>
      <c r="I143" s="103"/>
    </row>
    <row r="144" spans="1:9" ht="14.5" x14ac:dyDescent="0.35">
      <c r="A144" s="77" t="s">
        <v>936</v>
      </c>
      <c r="B144" s="77" t="s">
        <v>810</v>
      </c>
      <c r="C144" s="78">
        <v>1</v>
      </c>
      <c r="D144" s="78" t="s">
        <v>518</v>
      </c>
      <c r="E144" s="78" t="s">
        <v>518</v>
      </c>
      <c r="F144" s="110"/>
      <c r="G144" s="80"/>
      <c r="H144" s="80"/>
      <c r="I144" s="103"/>
    </row>
    <row r="145" spans="1:9" ht="14.5" x14ac:dyDescent="0.35">
      <c r="A145" s="77" t="s">
        <v>936</v>
      </c>
      <c r="B145" s="77" t="s">
        <v>770</v>
      </c>
      <c r="C145" s="78" t="s">
        <v>654</v>
      </c>
      <c r="D145" s="78" t="s">
        <v>4</v>
      </c>
      <c r="E145" s="78" t="s">
        <v>255</v>
      </c>
      <c r="F145" s="110"/>
      <c r="G145" s="80"/>
      <c r="H145" s="80"/>
      <c r="I145" s="103"/>
    </row>
    <row r="146" spans="1:9" ht="14.5" x14ac:dyDescent="0.35">
      <c r="A146" s="77" t="s">
        <v>936</v>
      </c>
      <c r="B146" s="77" t="s">
        <v>771</v>
      </c>
      <c r="C146" s="78">
        <v>0.5</v>
      </c>
      <c r="D146" s="78" t="s">
        <v>4</v>
      </c>
      <c r="E146" s="78" t="s">
        <v>255</v>
      </c>
      <c r="F146" s="110">
        <v>0.03</v>
      </c>
      <c r="G146" s="80"/>
      <c r="H146" s="80"/>
      <c r="I146" s="103"/>
    </row>
    <row r="147" spans="1:9" ht="14.5" x14ac:dyDescent="0.35">
      <c r="A147" s="77" t="s">
        <v>936</v>
      </c>
      <c r="B147" s="77" t="s">
        <v>65</v>
      </c>
      <c r="C147" s="78">
        <v>6</v>
      </c>
      <c r="D147" s="78" t="s">
        <v>66</v>
      </c>
      <c r="E147" s="78" t="s">
        <v>66</v>
      </c>
      <c r="F147" s="84">
        <v>0.12</v>
      </c>
      <c r="G147" s="80"/>
      <c r="H147" s="80"/>
      <c r="I147" s="103"/>
    </row>
    <row r="148" spans="1:9" ht="14.5" x14ac:dyDescent="0.35">
      <c r="A148" s="77" t="s">
        <v>936</v>
      </c>
      <c r="B148" s="77" t="s">
        <v>861</v>
      </c>
      <c r="C148" s="78">
        <v>1</v>
      </c>
      <c r="D148" s="78" t="s">
        <v>9</v>
      </c>
      <c r="E148" s="78" t="s">
        <v>139</v>
      </c>
      <c r="F148" s="110"/>
      <c r="G148" s="80"/>
      <c r="H148" s="80"/>
      <c r="I148" s="103"/>
    </row>
    <row r="149" spans="1:9" ht="14.5" x14ac:dyDescent="0.35">
      <c r="A149" s="77" t="s">
        <v>936</v>
      </c>
      <c r="B149" s="77" t="s">
        <v>862</v>
      </c>
      <c r="C149" s="78">
        <v>12</v>
      </c>
      <c r="D149" s="78" t="s">
        <v>532</v>
      </c>
      <c r="E149" s="78" t="s">
        <v>186</v>
      </c>
      <c r="F149" s="110">
        <v>0.72</v>
      </c>
      <c r="G149" s="80"/>
      <c r="H149" s="80"/>
      <c r="I149" s="103"/>
    </row>
    <row r="150" spans="1:9" ht="14.5" x14ac:dyDescent="0.35">
      <c r="A150" s="77" t="s">
        <v>936</v>
      </c>
      <c r="B150" s="77" t="s">
        <v>860</v>
      </c>
      <c r="C150" s="78">
        <v>12</v>
      </c>
      <c r="D150" s="78" t="s">
        <v>532</v>
      </c>
      <c r="E150" s="78" t="s">
        <v>186</v>
      </c>
      <c r="F150" s="110">
        <v>0.48</v>
      </c>
      <c r="G150" s="80"/>
      <c r="H150" s="80"/>
      <c r="I150" s="103"/>
    </row>
    <row r="151" spans="1:9" ht="14.5" x14ac:dyDescent="0.35">
      <c r="A151" s="60" t="s">
        <v>937</v>
      </c>
      <c r="B151" s="60" t="s">
        <v>467</v>
      </c>
      <c r="C151" s="61">
        <v>6</v>
      </c>
      <c r="D151" s="61" t="s">
        <v>526</v>
      </c>
      <c r="E151" s="61" t="s">
        <v>32</v>
      </c>
      <c r="F151" s="72">
        <v>1.2</v>
      </c>
      <c r="G151" s="71">
        <f>SUM(F151:F158)</f>
        <v>2.2400000000000002</v>
      </c>
      <c r="H151" s="71">
        <f>G151*30</f>
        <v>67.2</v>
      </c>
      <c r="I151" s="57"/>
    </row>
    <row r="152" spans="1:9" ht="14.5" x14ac:dyDescent="0.35">
      <c r="A152" s="60" t="s">
        <v>937</v>
      </c>
      <c r="B152" s="60" t="s">
        <v>863</v>
      </c>
      <c r="C152" s="61">
        <v>9</v>
      </c>
      <c r="D152" s="61" t="s">
        <v>532</v>
      </c>
      <c r="E152" s="61" t="s">
        <v>186</v>
      </c>
      <c r="F152" s="72">
        <v>0.54</v>
      </c>
      <c r="G152" s="71">
        <f>SUM(F151:F163)</f>
        <v>2.64</v>
      </c>
      <c r="H152" s="71">
        <f>G152*30</f>
        <v>79.2</v>
      </c>
      <c r="I152" s="57"/>
    </row>
    <row r="153" spans="1:9" ht="14.5" x14ac:dyDescent="0.35">
      <c r="A153" s="60" t="s">
        <v>937</v>
      </c>
      <c r="B153" s="60" t="s">
        <v>860</v>
      </c>
      <c r="C153" s="61">
        <v>9</v>
      </c>
      <c r="D153" s="61" t="s">
        <v>532</v>
      </c>
      <c r="E153" s="61" t="s">
        <v>186</v>
      </c>
      <c r="F153" s="72">
        <v>0.36</v>
      </c>
      <c r="G153" s="71"/>
      <c r="H153" s="71"/>
      <c r="I153" s="57"/>
    </row>
    <row r="154" spans="1:9" ht="14.5" x14ac:dyDescent="0.35">
      <c r="A154" s="60" t="s">
        <v>937</v>
      </c>
      <c r="B154" s="60" t="s">
        <v>697</v>
      </c>
      <c r="C154" s="61" t="s">
        <v>711</v>
      </c>
      <c r="D154" s="61" t="s">
        <v>524</v>
      </c>
      <c r="E154" s="61" t="s">
        <v>266</v>
      </c>
      <c r="F154" s="72">
        <v>0.02</v>
      </c>
      <c r="G154" s="71"/>
      <c r="H154" s="71"/>
      <c r="I154" s="57"/>
    </row>
    <row r="155" spans="1:9" ht="14.5" x14ac:dyDescent="0.35">
      <c r="A155" s="60" t="s">
        <v>937</v>
      </c>
      <c r="B155" s="60" t="s">
        <v>715</v>
      </c>
      <c r="C155" s="61">
        <v>1</v>
      </c>
      <c r="D155" s="61" t="s">
        <v>9</v>
      </c>
      <c r="E155" s="61" t="s">
        <v>139</v>
      </c>
      <c r="F155" s="69"/>
      <c r="G155" s="71"/>
      <c r="H155" s="71"/>
      <c r="I155" s="57"/>
    </row>
    <row r="156" spans="1:9" ht="14.5" x14ac:dyDescent="0.35">
      <c r="A156" s="60" t="s">
        <v>937</v>
      </c>
      <c r="B156" s="60" t="s">
        <v>699</v>
      </c>
      <c r="C156" s="61">
        <v>2</v>
      </c>
      <c r="D156" s="61" t="s">
        <v>526</v>
      </c>
      <c r="E156" s="61" t="s">
        <v>32</v>
      </c>
      <c r="F156" s="72">
        <v>0.12</v>
      </c>
      <c r="G156" s="71"/>
      <c r="H156" s="71"/>
      <c r="I156" s="57"/>
    </row>
    <row r="157" spans="1:9" ht="14.5" x14ac:dyDescent="0.35">
      <c r="A157" s="60" t="s">
        <v>937</v>
      </c>
      <c r="B157" s="60" t="s">
        <v>861</v>
      </c>
      <c r="C157" s="61">
        <v>1</v>
      </c>
      <c r="D157" s="61" t="s">
        <v>9</v>
      </c>
      <c r="E157" s="61" t="s">
        <v>139</v>
      </c>
      <c r="F157" s="69"/>
      <c r="G157" s="71"/>
      <c r="H157" s="71"/>
      <c r="I157" s="57"/>
    </row>
    <row r="158" spans="1:9" ht="14.5" x14ac:dyDescent="0.35">
      <c r="A158" s="60" t="s">
        <v>937</v>
      </c>
      <c r="B158" s="60" t="s">
        <v>810</v>
      </c>
      <c r="C158" s="61" t="s">
        <v>654</v>
      </c>
      <c r="D158" s="61" t="s">
        <v>518</v>
      </c>
      <c r="E158" s="61" t="s">
        <v>518</v>
      </c>
      <c r="F158" s="72"/>
      <c r="G158" s="71"/>
      <c r="H158" s="71"/>
      <c r="I158" s="57"/>
    </row>
    <row r="159" spans="1:9" ht="14.5" x14ac:dyDescent="0.35">
      <c r="A159" s="60" t="s">
        <v>937</v>
      </c>
      <c r="B159" s="60" t="s">
        <v>812</v>
      </c>
      <c r="C159" s="61">
        <v>5</v>
      </c>
      <c r="D159" s="61" t="s">
        <v>35</v>
      </c>
      <c r="E159" s="61" t="s">
        <v>35</v>
      </c>
      <c r="F159" s="72">
        <v>0.1</v>
      </c>
      <c r="G159" s="71"/>
      <c r="H159" s="71"/>
      <c r="I159" s="57"/>
    </row>
    <row r="160" spans="1:9" ht="14.5" x14ac:dyDescent="0.35">
      <c r="A160" s="60" t="s">
        <v>937</v>
      </c>
      <c r="B160" s="60" t="s">
        <v>864</v>
      </c>
      <c r="C160" s="61" t="s">
        <v>775</v>
      </c>
      <c r="D160" s="61" t="s">
        <v>15</v>
      </c>
      <c r="E160" s="61" t="s">
        <v>15</v>
      </c>
      <c r="F160" s="72">
        <v>0.02</v>
      </c>
      <c r="G160" s="71"/>
      <c r="H160" s="71"/>
      <c r="I160" s="57"/>
    </row>
    <row r="161" spans="1:9" ht="14.5" x14ac:dyDescent="0.35">
      <c r="A161" s="60" t="s">
        <v>937</v>
      </c>
      <c r="B161" s="60" t="s">
        <v>865</v>
      </c>
      <c r="C161" s="61" t="s">
        <v>648</v>
      </c>
      <c r="D161" s="61" t="s">
        <v>485</v>
      </c>
      <c r="E161" s="61" t="s">
        <v>485</v>
      </c>
      <c r="F161" s="69"/>
      <c r="G161" s="71"/>
      <c r="H161" s="71"/>
      <c r="I161" s="57"/>
    </row>
    <row r="162" spans="1:9" ht="14.5" x14ac:dyDescent="0.35">
      <c r="A162" s="60" t="s">
        <v>937</v>
      </c>
      <c r="B162" s="60" t="s">
        <v>866</v>
      </c>
      <c r="C162" s="61">
        <v>4</v>
      </c>
      <c r="D162" s="61" t="s">
        <v>66</v>
      </c>
      <c r="E162" s="61" t="s">
        <v>66</v>
      </c>
      <c r="F162" s="72">
        <v>0.03</v>
      </c>
      <c r="G162" s="71"/>
      <c r="H162" s="71"/>
      <c r="I162" s="57"/>
    </row>
    <row r="163" spans="1:9" ht="14.5" x14ac:dyDescent="0.35">
      <c r="A163" s="60" t="s">
        <v>937</v>
      </c>
      <c r="B163" s="60" t="s">
        <v>867</v>
      </c>
      <c r="C163" s="61" t="s">
        <v>654</v>
      </c>
      <c r="D163" s="61" t="s">
        <v>737</v>
      </c>
      <c r="E163" s="61" t="s">
        <v>737</v>
      </c>
      <c r="F163" s="72">
        <v>0.25</v>
      </c>
      <c r="G163" s="71"/>
      <c r="H163" s="71"/>
      <c r="I163" s="57"/>
    </row>
    <row r="164" spans="1:9" ht="14.5" x14ac:dyDescent="0.35">
      <c r="A164" s="77" t="s">
        <v>908</v>
      </c>
      <c r="B164" s="77" t="s">
        <v>715</v>
      </c>
      <c r="C164" s="78">
        <v>1</v>
      </c>
      <c r="D164" s="78" t="s">
        <v>9</v>
      </c>
      <c r="E164" s="78" t="s">
        <v>139</v>
      </c>
      <c r="F164" s="110"/>
      <c r="G164" s="80">
        <f>SUM(F164:F172)</f>
        <v>1.1200000000000001</v>
      </c>
      <c r="H164" s="80">
        <f>G164*30</f>
        <v>33.6</v>
      </c>
      <c r="I164" s="103"/>
    </row>
    <row r="165" spans="1:9" ht="14.5" x14ac:dyDescent="0.35">
      <c r="A165" s="77" t="s">
        <v>908</v>
      </c>
      <c r="B165" s="77" t="s">
        <v>659</v>
      </c>
      <c r="C165" s="78">
        <v>5</v>
      </c>
      <c r="D165" s="78" t="s">
        <v>527</v>
      </c>
      <c r="E165" s="78" t="s">
        <v>9</v>
      </c>
      <c r="F165" s="110"/>
      <c r="G165" s="80"/>
      <c r="H165" s="80"/>
      <c r="I165" s="103"/>
    </row>
    <row r="166" spans="1:9" ht="14.5" x14ac:dyDescent="0.35">
      <c r="A166" s="77" t="s">
        <v>908</v>
      </c>
      <c r="B166" s="77" t="s">
        <v>153</v>
      </c>
      <c r="C166" s="78">
        <v>1</v>
      </c>
      <c r="D166" s="78" t="s">
        <v>9</v>
      </c>
      <c r="E166" s="78" t="s">
        <v>139</v>
      </c>
      <c r="F166" s="110"/>
      <c r="G166" s="80"/>
      <c r="H166" s="80"/>
      <c r="I166" s="103"/>
    </row>
    <row r="167" spans="1:9" ht="14.5" x14ac:dyDescent="0.35">
      <c r="A167" s="77" t="s">
        <v>908</v>
      </c>
      <c r="B167" s="77" t="s">
        <v>155</v>
      </c>
      <c r="C167" s="78">
        <v>1</v>
      </c>
      <c r="D167" s="78" t="s">
        <v>9</v>
      </c>
      <c r="E167" s="78" t="s">
        <v>139</v>
      </c>
      <c r="F167" s="110"/>
      <c r="G167" s="80"/>
      <c r="H167" s="80"/>
      <c r="I167" s="103"/>
    </row>
    <row r="168" spans="1:9" ht="14.5" x14ac:dyDescent="0.35">
      <c r="A168" s="77" t="s">
        <v>908</v>
      </c>
      <c r="B168" s="77" t="s">
        <v>952</v>
      </c>
      <c r="C168" s="78">
        <v>10</v>
      </c>
      <c r="D168" s="78" t="s">
        <v>953</v>
      </c>
      <c r="E168" s="78" t="s">
        <v>954</v>
      </c>
      <c r="F168" s="84">
        <v>0.1</v>
      </c>
      <c r="G168" s="80"/>
      <c r="H168" s="80"/>
      <c r="I168" s="103" t="s">
        <v>747</v>
      </c>
    </row>
    <row r="169" spans="1:9" ht="14.5" x14ac:dyDescent="0.35">
      <c r="A169" s="77" t="s">
        <v>908</v>
      </c>
      <c r="B169" s="77" t="s">
        <v>170</v>
      </c>
      <c r="C169" s="78">
        <v>2</v>
      </c>
      <c r="D169" s="78" t="s">
        <v>35</v>
      </c>
      <c r="E169" s="78" t="s">
        <v>35</v>
      </c>
      <c r="F169" s="84">
        <v>0.04</v>
      </c>
      <c r="G169" s="80"/>
      <c r="H169" s="80"/>
      <c r="I169" s="103"/>
    </row>
    <row r="170" spans="1:9" ht="14.5" x14ac:dyDescent="0.35">
      <c r="A170" s="77" t="s">
        <v>908</v>
      </c>
      <c r="B170" s="77" t="s">
        <v>650</v>
      </c>
      <c r="C170" s="78">
        <v>1</v>
      </c>
      <c r="D170" s="78" t="s">
        <v>9</v>
      </c>
      <c r="E170" s="78" t="s">
        <v>139</v>
      </c>
      <c r="F170" s="110"/>
      <c r="G170" s="80"/>
      <c r="H170" s="80"/>
      <c r="I170" s="103"/>
    </row>
    <row r="171" spans="1:9" ht="14.5" x14ac:dyDescent="0.35">
      <c r="A171" s="77" t="s">
        <v>908</v>
      </c>
      <c r="B171" s="77" t="s">
        <v>662</v>
      </c>
      <c r="C171" s="78">
        <v>2</v>
      </c>
      <c r="D171" s="78" t="s">
        <v>618</v>
      </c>
      <c r="E171" s="78" t="s">
        <v>21</v>
      </c>
      <c r="F171" s="84">
        <v>0.86</v>
      </c>
      <c r="G171" s="102"/>
      <c r="H171" s="102"/>
      <c r="I171" s="103"/>
    </row>
    <row r="172" spans="1:9" ht="14.5" x14ac:dyDescent="0.35">
      <c r="A172" s="77" t="s">
        <v>908</v>
      </c>
      <c r="B172" s="77" t="s">
        <v>649</v>
      </c>
      <c r="C172" s="78" t="s">
        <v>660</v>
      </c>
      <c r="D172" s="78" t="s">
        <v>524</v>
      </c>
      <c r="E172" s="78" t="s">
        <v>266</v>
      </c>
      <c r="F172" s="84">
        <v>0.12</v>
      </c>
      <c r="G172" s="102"/>
      <c r="H172" s="102"/>
      <c r="I172" s="103"/>
    </row>
    <row r="173" spans="1:9" ht="14.5" x14ac:dyDescent="0.35">
      <c r="A173" s="60" t="s">
        <v>917</v>
      </c>
      <c r="B173" s="60" t="s">
        <v>504</v>
      </c>
      <c r="C173" s="61">
        <v>2</v>
      </c>
      <c r="D173" s="61" t="s">
        <v>532</v>
      </c>
      <c r="E173" s="61" t="s">
        <v>186</v>
      </c>
      <c r="F173" s="69">
        <v>0.46</v>
      </c>
      <c r="G173" s="70">
        <f>SUM(F173:F191)</f>
        <v>4.2</v>
      </c>
      <c r="H173" s="70">
        <f>G173*30</f>
        <v>126</v>
      </c>
      <c r="I173" s="57"/>
    </row>
    <row r="174" spans="1:9" ht="14.5" x14ac:dyDescent="0.35">
      <c r="A174" s="60" t="s">
        <v>917</v>
      </c>
      <c r="B174" s="60" t="s">
        <v>248</v>
      </c>
      <c r="C174" s="61">
        <v>1</v>
      </c>
      <c r="D174" s="61" t="s">
        <v>528</v>
      </c>
      <c r="E174" s="61" t="s">
        <v>206</v>
      </c>
      <c r="F174" s="69">
        <v>0.75</v>
      </c>
      <c r="G174" s="70">
        <f>SUM(F173:F194)</f>
        <v>4.2300000000000004</v>
      </c>
      <c r="H174" s="70">
        <f>G174*30</f>
        <v>126.9</v>
      </c>
      <c r="I174" s="57"/>
    </row>
    <row r="175" spans="1:9" ht="14.5" x14ac:dyDescent="0.35">
      <c r="A175" s="60" t="s">
        <v>917</v>
      </c>
      <c r="B175" s="60" t="s">
        <v>762</v>
      </c>
      <c r="C175" s="61">
        <v>1</v>
      </c>
      <c r="D175" s="61" t="s">
        <v>528</v>
      </c>
      <c r="E175" s="61" t="s">
        <v>206</v>
      </c>
      <c r="F175" s="69">
        <v>1.1399999999999999</v>
      </c>
      <c r="G175" s="70"/>
      <c r="H175" s="70"/>
      <c r="I175" s="57"/>
    </row>
    <row r="176" spans="1:9" ht="14.5" x14ac:dyDescent="0.35">
      <c r="A176" s="60" t="s">
        <v>917</v>
      </c>
      <c r="B176" s="60" t="s">
        <v>803</v>
      </c>
      <c r="C176" s="61">
        <v>1</v>
      </c>
      <c r="D176" s="61" t="s">
        <v>122</v>
      </c>
      <c r="E176" s="61" t="s">
        <v>330</v>
      </c>
      <c r="F176" s="69"/>
      <c r="G176" s="70"/>
      <c r="H176" s="70"/>
      <c r="I176" s="57"/>
    </row>
    <row r="177" spans="1:9" ht="14.5" x14ac:dyDescent="0.35">
      <c r="A177" s="60" t="s">
        <v>917</v>
      </c>
      <c r="B177" s="57" t="s">
        <v>804</v>
      </c>
      <c r="C177" s="81">
        <v>1</v>
      </c>
      <c r="D177" s="57" t="s">
        <v>618</v>
      </c>
      <c r="E177" s="57" t="s">
        <v>21</v>
      </c>
      <c r="F177" s="107">
        <v>0.85</v>
      </c>
      <c r="G177" s="107"/>
      <c r="H177" s="107"/>
      <c r="I177" s="57"/>
    </row>
    <row r="178" spans="1:9" ht="14.5" x14ac:dyDescent="0.35">
      <c r="A178" s="60" t="s">
        <v>917</v>
      </c>
      <c r="B178" s="60" t="s">
        <v>509</v>
      </c>
      <c r="C178" s="61">
        <v>2</v>
      </c>
      <c r="D178" s="61" t="s">
        <v>485</v>
      </c>
      <c r="E178" s="61" t="s">
        <v>485</v>
      </c>
      <c r="F178" s="69"/>
      <c r="G178" s="71"/>
      <c r="H178" s="71"/>
      <c r="I178" s="57"/>
    </row>
    <row r="179" spans="1:9" ht="14.5" x14ac:dyDescent="0.35">
      <c r="A179" s="60" t="s">
        <v>917</v>
      </c>
      <c r="B179" s="60" t="s">
        <v>278</v>
      </c>
      <c r="C179" s="61" t="s">
        <v>660</v>
      </c>
      <c r="D179" s="61" t="s">
        <v>643</v>
      </c>
      <c r="E179" s="61" t="s">
        <v>103</v>
      </c>
      <c r="F179" s="72">
        <v>0.02</v>
      </c>
      <c r="G179" s="71"/>
      <c r="H179" s="71"/>
      <c r="I179" s="57"/>
    </row>
    <row r="180" spans="1:9" ht="14.5" x14ac:dyDescent="0.35">
      <c r="A180" s="60" t="s">
        <v>917</v>
      </c>
      <c r="B180" s="60" t="s">
        <v>649</v>
      </c>
      <c r="C180" s="61" t="s">
        <v>660</v>
      </c>
      <c r="D180" s="61" t="s">
        <v>524</v>
      </c>
      <c r="E180" s="61" t="s">
        <v>266</v>
      </c>
      <c r="F180" s="72">
        <v>0.12</v>
      </c>
      <c r="G180" s="71"/>
      <c r="H180" s="71"/>
      <c r="I180" s="57"/>
    </row>
    <row r="181" spans="1:9" ht="14.5" x14ac:dyDescent="0.35">
      <c r="A181" s="60" t="s">
        <v>917</v>
      </c>
      <c r="B181" s="60" t="s">
        <v>170</v>
      </c>
      <c r="C181" s="61">
        <v>2</v>
      </c>
      <c r="D181" s="61" t="s">
        <v>35</v>
      </c>
      <c r="E181" s="61" t="s">
        <v>35</v>
      </c>
      <c r="F181" s="72">
        <v>0.04</v>
      </c>
      <c r="G181" s="71"/>
      <c r="H181" s="71"/>
      <c r="I181" s="57"/>
    </row>
    <row r="182" spans="1:9" ht="14.5" x14ac:dyDescent="0.35">
      <c r="A182" s="60" t="s">
        <v>917</v>
      </c>
      <c r="B182" s="60" t="s">
        <v>805</v>
      </c>
      <c r="C182" s="61">
        <v>5</v>
      </c>
      <c r="D182" s="61" t="s">
        <v>784</v>
      </c>
      <c r="E182" s="61" t="s">
        <v>806</v>
      </c>
      <c r="F182" s="72">
        <v>0.45</v>
      </c>
      <c r="G182" s="71"/>
      <c r="H182" s="71"/>
      <c r="I182" s="57"/>
    </row>
    <row r="183" spans="1:9" ht="14.5" x14ac:dyDescent="0.35">
      <c r="A183" s="60" t="s">
        <v>917</v>
      </c>
      <c r="B183" s="60" t="s">
        <v>625</v>
      </c>
      <c r="C183" s="61">
        <v>1</v>
      </c>
      <c r="D183" s="61" t="s">
        <v>4</v>
      </c>
      <c r="E183" s="61" t="s">
        <v>255</v>
      </c>
      <c r="F183" s="69">
        <v>0.1</v>
      </c>
      <c r="G183" s="71"/>
      <c r="H183" s="71"/>
      <c r="I183" s="57"/>
    </row>
    <row r="184" spans="1:9" ht="14.5" x14ac:dyDescent="0.35">
      <c r="A184" s="60" t="s">
        <v>917</v>
      </c>
      <c r="B184" s="60" t="s">
        <v>786</v>
      </c>
      <c r="C184" s="61">
        <v>2</v>
      </c>
      <c r="D184" s="61" t="s">
        <v>24</v>
      </c>
      <c r="E184" s="61" t="s">
        <v>24</v>
      </c>
      <c r="F184" s="72">
        <v>0.02</v>
      </c>
      <c r="G184" s="71"/>
      <c r="H184" s="71"/>
      <c r="I184" s="57"/>
    </row>
    <row r="185" spans="1:9" ht="14.5" x14ac:dyDescent="0.35">
      <c r="A185" s="60" t="s">
        <v>917</v>
      </c>
      <c r="B185" s="60" t="s">
        <v>659</v>
      </c>
      <c r="C185" s="61">
        <v>3</v>
      </c>
      <c r="D185" s="61" t="s">
        <v>527</v>
      </c>
      <c r="E185" s="61" t="s">
        <v>9</v>
      </c>
      <c r="F185" s="69"/>
      <c r="G185" s="71"/>
      <c r="H185" s="71"/>
      <c r="I185" s="57"/>
    </row>
    <row r="186" spans="1:9" ht="14.5" x14ac:dyDescent="0.35">
      <c r="A186" s="60" t="s">
        <v>917</v>
      </c>
      <c r="B186" s="60" t="s">
        <v>18</v>
      </c>
      <c r="C186" s="61" t="s">
        <v>654</v>
      </c>
      <c r="D186" s="61" t="s">
        <v>527</v>
      </c>
      <c r="E186" s="61" t="s">
        <v>9</v>
      </c>
      <c r="F186" s="69"/>
      <c r="G186" s="71"/>
      <c r="H186" s="71"/>
      <c r="I186" s="57"/>
    </row>
    <row r="187" spans="1:9" ht="14.5" x14ac:dyDescent="0.35">
      <c r="A187" s="60" t="s">
        <v>917</v>
      </c>
      <c r="B187" s="60" t="s">
        <v>792</v>
      </c>
      <c r="C187" s="61">
        <v>5</v>
      </c>
      <c r="D187" s="61" t="s">
        <v>35</v>
      </c>
      <c r="E187" s="61" t="s">
        <v>35</v>
      </c>
      <c r="F187" s="72">
        <v>0.15</v>
      </c>
      <c r="G187" s="71"/>
      <c r="H187" s="71"/>
      <c r="I187" s="57"/>
    </row>
    <row r="188" spans="1:9" ht="14.5" x14ac:dyDescent="0.35">
      <c r="A188" s="60" t="s">
        <v>917</v>
      </c>
      <c r="B188" s="60" t="s">
        <v>807</v>
      </c>
      <c r="C188" s="61">
        <v>2</v>
      </c>
      <c r="D188" s="61" t="s">
        <v>66</v>
      </c>
      <c r="E188" s="61" t="s">
        <v>66</v>
      </c>
      <c r="F188" s="72">
        <v>0.04</v>
      </c>
      <c r="G188" s="71"/>
      <c r="H188" s="71"/>
      <c r="I188" s="57"/>
    </row>
    <row r="189" spans="1:9" ht="14.5" x14ac:dyDescent="0.35">
      <c r="A189" s="60" t="s">
        <v>917</v>
      </c>
      <c r="B189" s="60" t="s">
        <v>787</v>
      </c>
      <c r="C189" s="61">
        <v>2</v>
      </c>
      <c r="D189" s="61" t="s">
        <v>186</v>
      </c>
      <c r="E189" s="61" t="s">
        <v>27</v>
      </c>
      <c r="F189" s="72">
        <v>0.06</v>
      </c>
      <c r="G189" s="71"/>
      <c r="H189" s="71"/>
      <c r="I189" s="57"/>
    </row>
    <row r="190" spans="1:9" ht="14.5" x14ac:dyDescent="0.35">
      <c r="A190" s="60" t="s">
        <v>917</v>
      </c>
      <c r="B190" s="60" t="s">
        <v>650</v>
      </c>
      <c r="C190" s="61">
        <v>1</v>
      </c>
      <c r="D190" s="61" t="s">
        <v>9</v>
      </c>
      <c r="E190" s="61" t="s">
        <v>139</v>
      </c>
      <c r="F190" s="69"/>
      <c r="G190" s="70"/>
      <c r="H190" s="70"/>
      <c r="I190" s="57"/>
    </row>
    <row r="191" spans="1:9" ht="14.5" x14ac:dyDescent="0.35">
      <c r="A191" s="60" t="s">
        <v>917</v>
      </c>
      <c r="B191" s="60" t="s">
        <v>776</v>
      </c>
      <c r="C191" s="61">
        <v>1</v>
      </c>
      <c r="D191" s="61" t="s">
        <v>122</v>
      </c>
      <c r="E191" s="61" t="s">
        <v>330</v>
      </c>
      <c r="F191" s="69"/>
      <c r="G191" s="70"/>
      <c r="H191" s="70"/>
      <c r="I191" s="57"/>
    </row>
    <row r="192" spans="1:9" ht="14.5" x14ac:dyDescent="0.35">
      <c r="A192" s="60" t="s">
        <v>917</v>
      </c>
      <c r="B192" s="60" t="s">
        <v>808</v>
      </c>
      <c r="C192" s="61">
        <v>2</v>
      </c>
      <c r="D192" s="61" t="s">
        <v>693</v>
      </c>
      <c r="E192" s="61" t="s">
        <v>693</v>
      </c>
      <c r="F192" s="69"/>
      <c r="G192" s="71"/>
      <c r="H192" s="71"/>
      <c r="I192" s="57"/>
    </row>
    <row r="193" spans="1:9" ht="14.5" x14ac:dyDescent="0.35">
      <c r="A193" s="60" t="s">
        <v>917</v>
      </c>
      <c r="B193" s="60" t="s">
        <v>790</v>
      </c>
      <c r="C193" s="61" t="s">
        <v>654</v>
      </c>
      <c r="D193" s="61" t="s">
        <v>4</v>
      </c>
      <c r="E193" s="61" t="s">
        <v>255</v>
      </c>
      <c r="F193" s="72"/>
      <c r="G193" s="71"/>
      <c r="H193" s="71"/>
      <c r="I193" s="57"/>
    </row>
    <row r="194" spans="1:9" ht="14.5" x14ac:dyDescent="0.35">
      <c r="A194" s="60" t="s">
        <v>917</v>
      </c>
      <c r="B194" s="60" t="s">
        <v>734</v>
      </c>
      <c r="C194" s="61">
        <v>0.5</v>
      </c>
      <c r="D194" s="61" t="s">
        <v>4</v>
      </c>
      <c r="E194" s="61" t="s">
        <v>255</v>
      </c>
      <c r="F194" s="72">
        <v>0.03</v>
      </c>
      <c r="G194" s="71"/>
      <c r="H194" s="71"/>
      <c r="I194" s="57"/>
    </row>
    <row r="195" spans="1:9" ht="14.5" x14ac:dyDescent="0.35">
      <c r="A195" s="53" t="s">
        <v>909</v>
      </c>
      <c r="B195" s="53" t="s">
        <v>509</v>
      </c>
      <c r="C195" s="54" t="s">
        <v>648</v>
      </c>
      <c r="D195" s="54" t="s">
        <v>485</v>
      </c>
      <c r="E195" s="54" t="s">
        <v>485</v>
      </c>
      <c r="F195" s="55"/>
      <c r="G195" s="56">
        <f>SUM(F195:F209)</f>
        <v>3.3599999999999994</v>
      </c>
      <c r="H195" s="56">
        <f>G195*30</f>
        <v>100.79999999999998</v>
      </c>
      <c r="I195" s="103"/>
    </row>
    <row r="196" spans="1:9" ht="14.5" x14ac:dyDescent="0.35">
      <c r="A196" s="53" t="s">
        <v>909</v>
      </c>
      <c r="B196" s="53" t="s">
        <v>278</v>
      </c>
      <c r="C196" s="54" t="s">
        <v>660</v>
      </c>
      <c r="D196" s="54" t="s">
        <v>643</v>
      </c>
      <c r="E196" s="54" t="s">
        <v>103</v>
      </c>
      <c r="F196" s="59">
        <v>0.02</v>
      </c>
      <c r="G196" s="56">
        <f>SUM(F195:F211)</f>
        <v>3.3799999999999994</v>
      </c>
      <c r="H196" s="56">
        <f>G196*30</f>
        <v>101.39999999999998</v>
      </c>
      <c r="I196" s="103"/>
    </row>
    <row r="197" spans="1:9" ht="14.5" x14ac:dyDescent="0.35">
      <c r="A197" s="53" t="s">
        <v>909</v>
      </c>
      <c r="B197" s="53" t="s">
        <v>748</v>
      </c>
      <c r="C197" s="54">
        <v>2</v>
      </c>
      <c r="D197" s="54" t="s">
        <v>533</v>
      </c>
      <c r="E197" s="54" t="s">
        <v>4</v>
      </c>
      <c r="F197" s="59">
        <v>0.06</v>
      </c>
      <c r="G197" s="56"/>
      <c r="H197" s="56"/>
      <c r="I197" s="103"/>
    </row>
    <row r="198" spans="1:9" ht="14.5" x14ac:dyDescent="0.35">
      <c r="A198" s="77" t="s">
        <v>909</v>
      </c>
      <c r="B198" s="77" t="s">
        <v>749</v>
      </c>
      <c r="C198" s="78">
        <v>3</v>
      </c>
      <c r="D198" s="78" t="s">
        <v>66</v>
      </c>
      <c r="E198" s="78" t="s">
        <v>66</v>
      </c>
      <c r="F198" s="79">
        <v>0.42</v>
      </c>
      <c r="G198" s="80"/>
      <c r="H198" s="80"/>
      <c r="I198" s="103"/>
    </row>
    <row r="199" spans="1:9" ht="14.5" x14ac:dyDescent="0.35">
      <c r="A199" s="53" t="s">
        <v>909</v>
      </c>
      <c r="B199" s="53" t="s">
        <v>750</v>
      </c>
      <c r="C199" s="54">
        <v>3</v>
      </c>
      <c r="D199" s="54" t="s">
        <v>526</v>
      </c>
      <c r="E199" s="54"/>
      <c r="F199" s="59">
        <v>0.12</v>
      </c>
      <c r="G199" s="56"/>
      <c r="H199" s="56"/>
      <c r="I199" s="103"/>
    </row>
    <row r="200" spans="1:9" ht="14.5" x14ac:dyDescent="0.35">
      <c r="A200" s="53" t="s">
        <v>909</v>
      </c>
      <c r="B200" s="53" t="s">
        <v>751</v>
      </c>
      <c r="C200" s="54">
        <v>1</v>
      </c>
      <c r="D200" s="54" t="s">
        <v>618</v>
      </c>
      <c r="E200" s="54" t="s">
        <v>21</v>
      </c>
      <c r="F200" s="67">
        <v>0.7</v>
      </c>
      <c r="G200" s="56"/>
      <c r="H200" s="56"/>
      <c r="I200" s="103"/>
    </row>
    <row r="201" spans="1:9" ht="14.5" x14ac:dyDescent="0.35">
      <c r="A201" s="53" t="s">
        <v>909</v>
      </c>
      <c r="B201" s="53" t="s">
        <v>752</v>
      </c>
      <c r="C201" s="54" t="s">
        <v>753</v>
      </c>
      <c r="D201" s="54" t="s">
        <v>754</v>
      </c>
      <c r="E201" s="54" t="s">
        <v>263</v>
      </c>
      <c r="F201" s="55">
        <v>0.15</v>
      </c>
      <c r="G201" s="56"/>
      <c r="H201" s="56"/>
      <c r="I201" s="103"/>
    </row>
    <row r="202" spans="1:9" ht="14.5" x14ac:dyDescent="0.35">
      <c r="A202" s="53" t="s">
        <v>909</v>
      </c>
      <c r="B202" s="53" t="s">
        <v>650</v>
      </c>
      <c r="C202" s="54">
        <v>1</v>
      </c>
      <c r="D202" s="54" t="s">
        <v>9</v>
      </c>
      <c r="E202" s="54" t="s">
        <v>139</v>
      </c>
      <c r="F202" s="55"/>
      <c r="G202" s="56"/>
      <c r="H202" s="56"/>
      <c r="I202" s="103"/>
    </row>
    <row r="203" spans="1:9" ht="14.5" x14ac:dyDescent="0.35">
      <c r="A203" s="53" t="s">
        <v>909</v>
      </c>
      <c r="B203" s="53" t="s">
        <v>755</v>
      </c>
      <c r="C203" s="54" t="s">
        <v>702</v>
      </c>
      <c r="D203" s="54" t="s">
        <v>15</v>
      </c>
      <c r="E203" s="54" t="s">
        <v>15</v>
      </c>
      <c r="F203" s="59">
        <v>0.2</v>
      </c>
      <c r="G203" s="56"/>
      <c r="H203" s="56"/>
      <c r="I203" s="103"/>
    </row>
    <row r="204" spans="1:9" ht="14.5" x14ac:dyDescent="0.35">
      <c r="A204" s="53" t="s">
        <v>909</v>
      </c>
      <c r="B204" s="53" t="s">
        <v>756</v>
      </c>
      <c r="C204" s="54">
        <v>5</v>
      </c>
      <c r="D204" s="54" t="s">
        <v>532</v>
      </c>
      <c r="E204" s="54"/>
      <c r="F204" s="59">
        <f>0.08*5</f>
        <v>0.4</v>
      </c>
      <c r="G204" s="56"/>
      <c r="H204" s="56"/>
      <c r="I204" s="103"/>
    </row>
    <row r="205" spans="1:9" ht="14.5" x14ac:dyDescent="0.35">
      <c r="A205" s="53" t="s">
        <v>909</v>
      </c>
      <c r="B205" s="53" t="s">
        <v>757</v>
      </c>
      <c r="C205" s="54">
        <v>10</v>
      </c>
      <c r="D205" s="54" t="s">
        <v>66</v>
      </c>
      <c r="E205" s="54" t="s">
        <v>66</v>
      </c>
      <c r="F205" s="59">
        <v>0.03</v>
      </c>
      <c r="G205" s="58"/>
      <c r="H205" s="58"/>
      <c r="I205" s="103"/>
    </row>
    <row r="206" spans="1:9" ht="14.5" x14ac:dyDescent="0.35">
      <c r="A206" s="53" t="s">
        <v>909</v>
      </c>
      <c r="B206" s="53" t="s">
        <v>359</v>
      </c>
      <c r="C206" s="54">
        <v>4</v>
      </c>
      <c r="D206" s="76" t="s">
        <v>32</v>
      </c>
      <c r="E206" s="76" t="s">
        <v>106</v>
      </c>
      <c r="F206" s="59">
        <v>0.44</v>
      </c>
      <c r="G206" s="58"/>
      <c r="H206" s="58"/>
      <c r="I206" s="103"/>
    </row>
    <row r="207" spans="1:9" ht="14.5" x14ac:dyDescent="0.35">
      <c r="A207" s="53" t="s">
        <v>909</v>
      </c>
      <c r="B207" s="53" t="s">
        <v>467</v>
      </c>
      <c r="C207" s="54">
        <v>2</v>
      </c>
      <c r="D207" s="76" t="s">
        <v>526</v>
      </c>
      <c r="E207" s="76" t="s">
        <v>32</v>
      </c>
      <c r="F207" s="59">
        <v>0.4</v>
      </c>
      <c r="G207" s="58"/>
      <c r="H207" s="58"/>
      <c r="I207" s="103"/>
    </row>
    <row r="208" spans="1:9" ht="14.5" x14ac:dyDescent="0.35">
      <c r="A208" s="53" t="s">
        <v>909</v>
      </c>
      <c r="B208" s="53" t="s">
        <v>659</v>
      </c>
      <c r="C208" s="54" t="s">
        <v>654</v>
      </c>
      <c r="D208" s="54" t="s">
        <v>527</v>
      </c>
      <c r="E208" s="54" t="s">
        <v>9</v>
      </c>
      <c r="F208" s="59"/>
      <c r="G208" s="58"/>
      <c r="H208" s="58"/>
      <c r="I208" s="103"/>
    </row>
    <row r="209" spans="1:9" ht="14.5" x14ac:dyDescent="0.35">
      <c r="A209" s="53" t="s">
        <v>909</v>
      </c>
      <c r="B209" s="53" t="s">
        <v>758</v>
      </c>
      <c r="C209" s="54" t="s">
        <v>642</v>
      </c>
      <c r="D209" s="54" t="s">
        <v>186</v>
      </c>
      <c r="E209" s="54" t="s">
        <v>27</v>
      </c>
      <c r="F209" s="59">
        <v>0.42</v>
      </c>
      <c r="G209" s="56"/>
      <c r="H209" s="56"/>
      <c r="I209" s="103"/>
    </row>
    <row r="210" spans="1:9" ht="14.5" x14ac:dyDescent="0.35">
      <c r="A210" s="53" t="s">
        <v>909</v>
      </c>
      <c r="B210" s="53" t="s">
        <v>759</v>
      </c>
      <c r="C210" s="54" t="s">
        <v>660</v>
      </c>
      <c r="D210" s="54" t="s">
        <v>643</v>
      </c>
      <c r="E210" s="54" t="s">
        <v>103</v>
      </c>
      <c r="F210" s="59">
        <v>0.02</v>
      </c>
      <c r="G210" s="56"/>
      <c r="H210" s="56"/>
      <c r="I210" s="103"/>
    </row>
    <row r="211" spans="1:9" ht="14.5" x14ac:dyDescent="0.35">
      <c r="A211" s="53" t="s">
        <v>909</v>
      </c>
      <c r="B211" s="53" t="s">
        <v>760</v>
      </c>
      <c r="C211" s="54" t="s">
        <v>654</v>
      </c>
      <c r="D211" s="68" t="s">
        <v>693</v>
      </c>
      <c r="E211" s="68" t="s">
        <v>693</v>
      </c>
      <c r="F211" s="59"/>
      <c r="G211" s="58"/>
      <c r="H211" s="58"/>
      <c r="I211" s="103"/>
    </row>
    <row r="212" spans="1:9" ht="14.5" x14ac:dyDescent="0.35">
      <c r="A212" s="60" t="s">
        <v>919</v>
      </c>
      <c r="B212" s="60" t="s">
        <v>815</v>
      </c>
      <c r="C212" s="61">
        <v>2</v>
      </c>
      <c r="D212" s="61" t="s">
        <v>15</v>
      </c>
      <c r="E212" s="61" t="s">
        <v>15</v>
      </c>
      <c r="F212" s="72">
        <v>0.04</v>
      </c>
      <c r="G212" s="71">
        <f>SUM(F212:F221)</f>
        <v>1.0900000000000001</v>
      </c>
      <c r="H212" s="71">
        <f>G212*30</f>
        <v>32.700000000000003</v>
      </c>
      <c r="I212" s="57"/>
    </row>
    <row r="213" spans="1:9" ht="14.5" x14ac:dyDescent="0.35">
      <c r="A213" s="60" t="s">
        <v>919</v>
      </c>
      <c r="B213" s="60" t="s">
        <v>278</v>
      </c>
      <c r="C213" s="61" t="s">
        <v>660</v>
      </c>
      <c r="D213" s="61" t="s">
        <v>643</v>
      </c>
      <c r="E213" s="61" t="s">
        <v>103</v>
      </c>
      <c r="F213" s="72">
        <v>0.02</v>
      </c>
      <c r="G213" s="71"/>
      <c r="H213" s="71"/>
      <c r="I213" s="57"/>
    </row>
    <row r="214" spans="1:9" ht="14.5" x14ac:dyDescent="0.35">
      <c r="A214" s="60" t="s">
        <v>919</v>
      </c>
      <c r="B214" s="60" t="s">
        <v>761</v>
      </c>
      <c r="C214" s="61">
        <v>2</v>
      </c>
      <c r="D214" s="61" t="s">
        <v>532</v>
      </c>
      <c r="E214" s="61" t="s">
        <v>186</v>
      </c>
      <c r="F214" s="72">
        <v>0.38</v>
      </c>
      <c r="G214" s="71"/>
      <c r="H214" s="71"/>
      <c r="I214" s="57"/>
    </row>
    <row r="215" spans="1:9" ht="14.5" x14ac:dyDescent="0.35">
      <c r="A215" s="60" t="s">
        <v>919</v>
      </c>
      <c r="B215" s="60" t="s">
        <v>12</v>
      </c>
      <c r="C215" s="61">
        <v>2</v>
      </c>
      <c r="D215" s="61" t="s">
        <v>533</v>
      </c>
      <c r="E215" s="61" t="s">
        <v>4</v>
      </c>
      <c r="F215" s="72">
        <v>0.1</v>
      </c>
      <c r="G215" s="71"/>
      <c r="H215" s="71"/>
      <c r="I215" s="57"/>
    </row>
    <row r="216" spans="1:9" ht="14.5" x14ac:dyDescent="0.35">
      <c r="A216" s="60" t="s">
        <v>919</v>
      </c>
      <c r="B216" s="60" t="s">
        <v>795</v>
      </c>
      <c r="C216" s="61" t="s">
        <v>647</v>
      </c>
      <c r="D216" s="61" t="s">
        <v>532</v>
      </c>
      <c r="E216" s="61" t="s">
        <v>186</v>
      </c>
      <c r="F216" s="72">
        <v>0.39</v>
      </c>
      <c r="G216" s="70"/>
      <c r="H216" s="70"/>
      <c r="I216" s="57"/>
    </row>
    <row r="217" spans="1:9" ht="14.5" x14ac:dyDescent="0.35">
      <c r="A217" s="60" t="s">
        <v>919</v>
      </c>
      <c r="B217" s="60" t="s">
        <v>796</v>
      </c>
      <c r="C217" s="61">
        <v>5</v>
      </c>
      <c r="D217" s="61" t="s">
        <v>532</v>
      </c>
      <c r="E217" s="61" t="s">
        <v>186</v>
      </c>
      <c r="F217" s="72">
        <v>0.15</v>
      </c>
      <c r="G217" s="71"/>
      <c r="H217" s="71"/>
      <c r="I217" s="57"/>
    </row>
    <row r="218" spans="1:9" ht="14.5" x14ac:dyDescent="0.35">
      <c r="A218" s="60" t="s">
        <v>919</v>
      </c>
      <c r="B218" s="60" t="s">
        <v>659</v>
      </c>
      <c r="C218" s="61">
        <v>5</v>
      </c>
      <c r="D218" s="61" t="s">
        <v>527</v>
      </c>
      <c r="E218" s="61" t="s">
        <v>9</v>
      </c>
      <c r="F218" s="69"/>
      <c r="G218" s="71"/>
      <c r="H218" s="113"/>
      <c r="I218" s="57"/>
    </row>
    <row r="219" spans="1:9" ht="14.5" x14ac:dyDescent="0.35">
      <c r="A219" s="60" t="s">
        <v>919</v>
      </c>
      <c r="B219" s="60" t="s">
        <v>644</v>
      </c>
      <c r="C219" s="61">
        <v>1</v>
      </c>
      <c r="D219" s="61" t="s">
        <v>9</v>
      </c>
      <c r="E219" s="61" t="s">
        <v>139</v>
      </c>
      <c r="F219" s="69"/>
      <c r="G219" s="71"/>
      <c r="H219" s="114"/>
      <c r="I219" s="57"/>
    </row>
    <row r="220" spans="1:9" ht="14.5" x14ac:dyDescent="0.35">
      <c r="A220" s="60" t="s">
        <v>919</v>
      </c>
      <c r="B220" s="60" t="s">
        <v>706</v>
      </c>
      <c r="C220" s="61">
        <v>1</v>
      </c>
      <c r="D220" s="61" t="s">
        <v>643</v>
      </c>
      <c r="E220" s="61" t="s">
        <v>103</v>
      </c>
      <c r="F220" s="69"/>
      <c r="G220" s="71"/>
      <c r="H220" s="70"/>
      <c r="I220" s="57"/>
    </row>
    <row r="221" spans="1:9" ht="14.5" x14ac:dyDescent="0.35">
      <c r="A221" s="60" t="s">
        <v>919</v>
      </c>
      <c r="B221" s="60" t="s">
        <v>175</v>
      </c>
      <c r="C221" s="61" t="s">
        <v>654</v>
      </c>
      <c r="D221" s="61" t="s">
        <v>643</v>
      </c>
      <c r="E221" s="61" t="s">
        <v>103</v>
      </c>
      <c r="F221" s="69">
        <v>0.01</v>
      </c>
      <c r="G221" s="71"/>
      <c r="H221" s="70"/>
      <c r="I221" s="57"/>
    </row>
    <row r="222" spans="1:9" ht="14.5" x14ac:dyDescent="0.35">
      <c r="A222" s="53" t="s">
        <v>915</v>
      </c>
      <c r="B222" s="53" t="s">
        <v>959</v>
      </c>
      <c r="C222" s="54">
        <v>2</v>
      </c>
      <c r="D222" s="83" t="s">
        <v>532</v>
      </c>
      <c r="E222" s="83" t="s">
        <v>186</v>
      </c>
      <c r="F222" s="59">
        <v>0.46</v>
      </c>
      <c r="G222" s="56">
        <f>SUM(F222:F234)</f>
        <v>4.3499999999999996</v>
      </c>
      <c r="H222" s="56">
        <f>G222*30</f>
        <v>130.5</v>
      </c>
      <c r="I222" s="103"/>
    </row>
    <row r="223" spans="1:9" ht="14.5" x14ac:dyDescent="0.35">
      <c r="A223" s="53" t="s">
        <v>915</v>
      </c>
      <c r="B223" s="53" t="s">
        <v>960</v>
      </c>
      <c r="C223" s="54">
        <v>1</v>
      </c>
      <c r="D223" s="54" t="s">
        <v>528</v>
      </c>
      <c r="E223" s="54" t="s">
        <v>206</v>
      </c>
      <c r="F223" s="59">
        <v>0.75</v>
      </c>
      <c r="G223" s="56"/>
      <c r="H223" s="56"/>
      <c r="I223" s="103"/>
    </row>
    <row r="224" spans="1:9" ht="14.5" x14ac:dyDescent="0.35">
      <c r="A224" s="53" t="s">
        <v>915</v>
      </c>
      <c r="B224" s="53" t="s">
        <v>791</v>
      </c>
      <c r="C224" s="54">
        <v>2</v>
      </c>
      <c r="D224" s="54" t="str">
        <f>D201</f>
        <v>F (Operations Bag)</v>
      </c>
      <c r="E224" s="54" t="s">
        <v>228</v>
      </c>
      <c r="F224" s="59">
        <v>0.14000000000000001</v>
      </c>
      <c r="G224" s="56"/>
      <c r="H224" s="56"/>
      <c r="I224" s="103"/>
    </row>
    <row r="225" spans="1:9" ht="14.5" x14ac:dyDescent="0.35">
      <c r="A225" s="53" t="s">
        <v>915</v>
      </c>
      <c r="B225" s="53" t="s">
        <v>207</v>
      </c>
      <c r="C225" s="54">
        <v>1</v>
      </c>
      <c r="D225" s="54" t="s">
        <v>528</v>
      </c>
      <c r="E225" s="54" t="s">
        <v>206</v>
      </c>
      <c r="F225" s="59">
        <v>0.92</v>
      </c>
      <c r="G225" s="56"/>
      <c r="H225" s="56"/>
      <c r="I225" s="103"/>
    </row>
    <row r="226" spans="1:9" ht="14.5" x14ac:dyDescent="0.35">
      <c r="A226" s="53" t="s">
        <v>915</v>
      </c>
      <c r="B226" s="53" t="s">
        <v>220</v>
      </c>
      <c r="C226" s="54">
        <v>1</v>
      </c>
      <c r="D226" s="54" t="s">
        <v>528</v>
      </c>
      <c r="E226" s="54" t="s">
        <v>206</v>
      </c>
      <c r="F226" s="59">
        <v>1</v>
      </c>
      <c r="G226" s="56"/>
      <c r="H226" s="56"/>
      <c r="I226" s="103"/>
    </row>
    <row r="227" spans="1:9" ht="14.5" x14ac:dyDescent="0.35">
      <c r="A227" s="53" t="s">
        <v>915</v>
      </c>
      <c r="B227" s="53" t="s">
        <v>65</v>
      </c>
      <c r="C227" s="54">
        <v>5</v>
      </c>
      <c r="D227" s="54" t="s">
        <v>66</v>
      </c>
      <c r="E227" s="54" t="s">
        <v>66</v>
      </c>
      <c r="F227" s="59">
        <v>0.1</v>
      </c>
      <c r="G227" s="58"/>
      <c r="H227" s="58"/>
      <c r="I227" s="103"/>
    </row>
    <row r="228" spans="1:9" ht="14.5" x14ac:dyDescent="0.35">
      <c r="A228" s="53" t="s">
        <v>915</v>
      </c>
      <c r="B228" s="53" t="s">
        <v>797</v>
      </c>
      <c r="C228" s="54">
        <v>1</v>
      </c>
      <c r="D228" s="54" t="s">
        <v>532</v>
      </c>
      <c r="E228" s="54"/>
      <c r="F228" s="59">
        <v>0.79</v>
      </c>
      <c r="G228" s="56"/>
      <c r="H228" s="56"/>
      <c r="I228" s="103"/>
    </row>
    <row r="229" spans="1:9" ht="14.5" x14ac:dyDescent="0.35">
      <c r="A229" s="53" t="s">
        <v>915</v>
      </c>
      <c r="B229" s="53" t="s">
        <v>96</v>
      </c>
      <c r="C229" s="54">
        <v>1</v>
      </c>
      <c r="D229" s="54" t="s">
        <v>66</v>
      </c>
      <c r="E229" s="54" t="s">
        <v>66</v>
      </c>
      <c r="F229" s="59">
        <v>0.02</v>
      </c>
      <c r="G229" s="56"/>
      <c r="H229" s="58"/>
      <c r="I229" s="103"/>
    </row>
    <row r="230" spans="1:9" ht="14.5" x14ac:dyDescent="0.35">
      <c r="A230" s="53" t="s">
        <v>915</v>
      </c>
      <c r="B230" s="53" t="s">
        <v>798</v>
      </c>
      <c r="C230" s="54" t="s">
        <v>799</v>
      </c>
      <c r="D230" s="54" t="s">
        <v>800</v>
      </c>
      <c r="E230" s="54" t="s">
        <v>38</v>
      </c>
      <c r="F230" s="59">
        <v>0.14000000000000001</v>
      </c>
      <c r="G230" s="56"/>
      <c r="H230" s="58"/>
      <c r="I230" s="103"/>
    </row>
    <row r="231" spans="1:9" ht="14.5" x14ac:dyDescent="0.35">
      <c r="A231" s="53" t="s">
        <v>915</v>
      </c>
      <c r="B231" s="53" t="s">
        <v>770</v>
      </c>
      <c r="C231" s="54" t="s">
        <v>654</v>
      </c>
      <c r="D231" s="54" t="s">
        <v>4</v>
      </c>
      <c r="E231" s="54" t="s">
        <v>255</v>
      </c>
      <c r="F231" s="59"/>
      <c r="G231" s="56"/>
      <c r="H231" s="58"/>
      <c r="I231" s="103"/>
    </row>
    <row r="232" spans="1:9" ht="14.5" x14ac:dyDescent="0.35">
      <c r="A232" s="53" t="s">
        <v>915</v>
      </c>
      <c r="B232" s="53" t="s">
        <v>771</v>
      </c>
      <c r="C232" s="54">
        <v>0.5</v>
      </c>
      <c r="D232" s="54" t="s">
        <v>4</v>
      </c>
      <c r="E232" s="54" t="s">
        <v>255</v>
      </c>
      <c r="F232" s="59">
        <v>0.03</v>
      </c>
      <c r="G232" s="56"/>
      <c r="H232" s="58"/>
      <c r="I232" s="103"/>
    </row>
    <row r="233" spans="1:9" ht="14.5" x14ac:dyDescent="0.35">
      <c r="A233" s="53" t="s">
        <v>915</v>
      </c>
      <c r="B233" s="53" t="s">
        <v>776</v>
      </c>
      <c r="C233" s="54">
        <v>1</v>
      </c>
      <c r="D233" s="54" t="s">
        <v>122</v>
      </c>
      <c r="E233" s="54" t="s">
        <v>330</v>
      </c>
      <c r="F233" s="59"/>
      <c r="G233" s="56"/>
      <c r="H233" s="58"/>
      <c r="I233" s="103"/>
    </row>
    <row r="234" spans="1:9" ht="14.5" x14ac:dyDescent="0.35">
      <c r="A234" s="53" t="s">
        <v>915</v>
      </c>
      <c r="B234" s="53" t="s">
        <v>801</v>
      </c>
      <c r="C234" s="54" t="s">
        <v>654</v>
      </c>
      <c r="D234" s="54" t="s">
        <v>122</v>
      </c>
      <c r="E234" s="54" t="s">
        <v>330</v>
      </c>
      <c r="F234" s="59"/>
      <c r="G234" s="56"/>
      <c r="H234" s="58"/>
      <c r="I234" s="103"/>
    </row>
    <row r="235" spans="1:9" ht="14.5" x14ac:dyDescent="0.35">
      <c r="A235" s="60" t="s">
        <v>916</v>
      </c>
      <c r="B235" s="60" t="s">
        <v>246</v>
      </c>
      <c r="C235" s="61">
        <v>1</v>
      </c>
      <c r="D235" s="61" t="s">
        <v>532</v>
      </c>
      <c r="E235" s="61" t="s">
        <v>186</v>
      </c>
      <c r="F235" s="64">
        <v>1.37</v>
      </c>
      <c r="G235" s="63">
        <f>SUM(F235:F245)</f>
        <v>4.6100000000000003</v>
      </c>
      <c r="H235" s="63">
        <f>G235*30</f>
        <v>138.30000000000001</v>
      </c>
      <c r="I235" s="57"/>
    </row>
    <row r="236" spans="1:9" ht="14.5" x14ac:dyDescent="0.35">
      <c r="A236" s="60" t="s">
        <v>916</v>
      </c>
      <c r="B236" s="60" t="s">
        <v>802</v>
      </c>
      <c r="C236" s="61">
        <v>1</v>
      </c>
      <c r="D236" s="61" t="s">
        <v>528</v>
      </c>
      <c r="E236" s="61" t="s">
        <v>206</v>
      </c>
      <c r="F236" s="64">
        <v>0.75</v>
      </c>
      <c r="G236" s="63"/>
      <c r="H236" s="63"/>
      <c r="I236" s="57"/>
    </row>
    <row r="237" spans="1:9" ht="14.5" x14ac:dyDescent="0.35">
      <c r="A237" s="60" t="s">
        <v>916</v>
      </c>
      <c r="B237" s="60" t="s">
        <v>791</v>
      </c>
      <c r="C237" s="61">
        <v>4</v>
      </c>
      <c r="D237" s="61" t="str">
        <f>D224</f>
        <v>F (Operations Bag)</v>
      </c>
      <c r="E237" s="61" t="s">
        <v>228</v>
      </c>
      <c r="F237" s="64">
        <v>0.28000000000000003</v>
      </c>
      <c r="G237" s="63"/>
      <c r="H237" s="63"/>
      <c r="I237" s="57"/>
    </row>
    <row r="238" spans="1:9" ht="14.5" x14ac:dyDescent="0.35">
      <c r="A238" s="60" t="s">
        <v>916</v>
      </c>
      <c r="B238" s="60" t="s">
        <v>273</v>
      </c>
      <c r="C238" s="61">
        <v>5</v>
      </c>
      <c r="D238" s="61" t="s">
        <v>24</v>
      </c>
      <c r="E238" s="61" t="s">
        <v>24</v>
      </c>
      <c r="F238" s="64">
        <v>7.0000000000000007E-2</v>
      </c>
      <c r="G238" s="63"/>
      <c r="H238" s="63"/>
      <c r="I238" s="57"/>
    </row>
    <row r="239" spans="1:9" ht="14.5" x14ac:dyDescent="0.35">
      <c r="A239" s="60" t="s">
        <v>916</v>
      </c>
      <c r="B239" s="60" t="s">
        <v>207</v>
      </c>
      <c r="C239" s="61">
        <v>1</v>
      </c>
      <c r="D239" s="61" t="s">
        <v>528</v>
      </c>
      <c r="E239" s="61" t="s">
        <v>206</v>
      </c>
      <c r="F239" s="64">
        <v>0.92</v>
      </c>
      <c r="G239" s="63"/>
      <c r="H239" s="63"/>
      <c r="I239" s="57"/>
    </row>
    <row r="240" spans="1:9" ht="14.5" x14ac:dyDescent="0.35">
      <c r="A240" s="60" t="s">
        <v>916</v>
      </c>
      <c r="B240" s="60" t="s">
        <v>241</v>
      </c>
      <c r="C240" s="61">
        <v>2</v>
      </c>
      <c r="D240" s="61" t="s">
        <v>528</v>
      </c>
      <c r="E240" s="61" t="s">
        <v>206</v>
      </c>
      <c r="F240" s="64">
        <v>0.14000000000000001</v>
      </c>
      <c r="G240" s="63"/>
      <c r="H240" s="63"/>
      <c r="I240" s="57"/>
    </row>
    <row r="241" spans="1:9" ht="14.5" x14ac:dyDescent="0.35">
      <c r="A241" s="60" t="s">
        <v>916</v>
      </c>
      <c r="B241" s="60" t="s">
        <v>770</v>
      </c>
      <c r="C241" s="61" t="s">
        <v>654</v>
      </c>
      <c r="D241" s="61" t="s">
        <v>4</v>
      </c>
      <c r="E241" s="61" t="s">
        <v>255</v>
      </c>
      <c r="F241" s="65"/>
      <c r="G241" s="63"/>
      <c r="H241" s="63"/>
      <c r="I241" s="57"/>
    </row>
    <row r="242" spans="1:9" ht="14.5" x14ac:dyDescent="0.35">
      <c r="A242" s="60" t="s">
        <v>916</v>
      </c>
      <c r="B242" s="60" t="s">
        <v>771</v>
      </c>
      <c r="C242" s="61">
        <v>0.5</v>
      </c>
      <c r="D242" s="61" t="s">
        <v>4</v>
      </c>
      <c r="E242" s="61" t="s">
        <v>255</v>
      </c>
      <c r="F242" s="64">
        <v>0.03</v>
      </c>
      <c r="G242" s="63"/>
      <c r="H242" s="63"/>
      <c r="I242" s="57"/>
    </row>
    <row r="243" spans="1:9" ht="14.5" x14ac:dyDescent="0.35">
      <c r="A243" s="60" t="s">
        <v>916</v>
      </c>
      <c r="B243" s="60" t="s">
        <v>220</v>
      </c>
      <c r="C243" s="61">
        <v>1</v>
      </c>
      <c r="D243" s="61" t="s">
        <v>528</v>
      </c>
      <c r="E243" s="61" t="s">
        <v>206</v>
      </c>
      <c r="F243" s="64">
        <v>1</v>
      </c>
      <c r="G243" s="63"/>
      <c r="H243" s="63"/>
      <c r="I243" s="57"/>
    </row>
    <row r="244" spans="1:9" ht="14.5" x14ac:dyDescent="0.35">
      <c r="A244" s="60" t="s">
        <v>916</v>
      </c>
      <c r="B244" s="60" t="s">
        <v>161</v>
      </c>
      <c r="C244" s="61">
        <v>1</v>
      </c>
      <c r="D244" s="61" t="s">
        <v>186</v>
      </c>
      <c r="E244" s="61" t="s">
        <v>27</v>
      </c>
      <c r="F244" s="64">
        <v>0.03</v>
      </c>
      <c r="G244" s="63"/>
      <c r="H244" s="63"/>
      <c r="I244" s="57"/>
    </row>
    <row r="245" spans="1:9" ht="14.5" x14ac:dyDescent="0.35">
      <c r="A245" s="60" t="s">
        <v>916</v>
      </c>
      <c r="B245" s="60" t="s">
        <v>793</v>
      </c>
      <c r="C245" s="61">
        <v>2</v>
      </c>
      <c r="D245" s="61" t="s">
        <v>66</v>
      </c>
      <c r="E245" s="61" t="s">
        <v>66</v>
      </c>
      <c r="F245" s="64">
        <v>0.02</v>
      </c>
      <c r="G245" s="63"/>
      <c r="H245" s="62"/>
      <c r="I245" s="57"/>
    </row>
    <row r="246" spans="1:9" ht="14.5" x14ac:dyDescent="0.35">
      <c r="A246" s="53" t="s">
        <v>893</v>
      </c>
      <c r="B246" s="53" t="s">
        <v>509</v>
      </c>
      <c r="C246" s="54" t="s">
        <v>690</v>
      </c>
      <c r="D246" s="54" t="s">
        <v>485</v>
      </c>
      <c r="E246" s="54" t="s">
        <v>485</v>
      </c>
      <c r="F246" s="55"/>
      <c r="G246" s="56">
        <f>SUM(F246:F250)</f>
        <v>2.4</v>
      </c>
      <c r="H246" s="56">
        <f>G246*30</f>
        <v>72</v>
      </c>
      <c r="I246" s="103"/>
    </row>
    <row r="247" spans="1:9" ht="14.5" x14ac:dyDescent="0.35">
      <c r="A247" s="53" t="s">
        <v>893</v>
      </c>
      <c r="B247" s="53" t="s">
        <v>691</v>
      </c>
      <c r="C247" s="54">
        <v>20</v>
      </c>
      <c r="D247" s="54" t="s">
        <v>618</v>
      </c>
      <c r="E247" s="54" t="s">
        <v>21</v>
      </c>
      <c r="F247" s="55">
        <v>2</v>
      </c>
      <c r="G247" s="56"/>
      <c r="H247" s="56"/>
      <c r="I247" s="103" t="s">
        <v>652</v>
      </c>
    </row>
    <row r="248" spans="1:9" ht="14.5" x14ac:dyDescent="0.35">
      <c r="A248" s="53" t="s">
        <v>893</v>
      </c>
      <c r="B248" s="53" t="s">
        <v>471</v>
      </c>
      <c r="C248" s="54">
        <v>5</v>
      </c>
      <c r="D248" s="54" t="s">
        <v>618</v>
      </c>
      <c r="E248" s="54" t="s">
        <v>21</v>
      </c>
      <c r="F248" s="59">
        <v>0.4</v>
      </c>
      <c r="G248" s="56"/>
      <c r="H248" s="58"/>
      <c r="I248" s="103"/>
    </row>
    <row r="249" spans="1:9" ht="14.5" x14ac:dyDescent="0.35">
      <c r="A249" s="53" t="s">
        <v>893</v>
      </c>
      <c r="B249" s="53" t="s">
        <v>692</v>
      </c>
      <c r="C249" s="54">
        <v>4</v>
      </c>
      <c r="D249" s="68" t="s">
        <v>693</v>
      </c>
      <c r="E249" s="68" t="s">
        <v>693</v>
      </c>
      <c r="F249" s="59"/>
      <c r="G249" s="56"/>
      <c r="H249" s="58"/>
      <c r="I249" s="103"/>
    </row>
    <row r="250" spans="1:9" ht="14.5" x14ac:dyDescent="0.35">
      <c r="A250" s="53" t="s">
        <v>893</v>
      </c>
      <c r="B250" s="53" t="s">
        <v>694</v>
      </c>
      <c r="C250" s="54">
        <v>2</v>
      </c>
      <c r="D250" s="68" t="s">
        <v>693</v>
      </c>
      <c r="E250" s="68" t="s">
        <v>693</v>
      </c>
      <c r="F250" s="59"/>
      <c r="G250" s="56"/>
      <c r="H250" s="58"/>
      <c r="I250" s="103"/>
    </row>
    <row r="251" spans="1:9" ht="14.5" x14ac:dyDescent="0.35">
      <c r="A251" s="60" t="s">
        <v>894</v>
      </c>
      <c r="B251" s="60" t="s">
        <v>509</v>
      </c>
      <c r="C251" s="61" t="s">
        <v>690</v>
      </c>
      <c r="D251" s="61" t="s">
        <v>485</v>
      </c>
      <c r="E251" s="61" t="s">
        <v>485</v>
      </c>
      <c r="F251" s="69"/>
      <c r="G251" s="70">
        <f>SUM(F251:F254)</f>
        <v>2.7</v>
      </c>
      <c r="H251" s="70">
        <f>G251*30</f>
        <v>81</v>
      </c>
      <c r="I251" s="57"/>
    </row>
    <row r="252" spans="1:9" ht="14.5" x14ac:dyDescent="0.35">
      <c r="A252" s="60" t="s">
        <v>894</v>
      </c>
      <c r="B252" s="60" t="s">
        <v>691</v>
      </c>
      <c r="C252" s="61">
        <v>20</v>
      </c>
      <c r="D252" s="61" t="s">
        <v>618</v>
      </c>
      <c r="E252" s="61" t="s">
        <v>21</v>
      </c>
      <c r="F252" s="69">
        <v>2</v>
      </c>
      <c r="G252" s="71"/>
      <c r="H252" s="70"/>
      <c r="I252" s="57" t="s">
        <v>652</v>
      </c>
    </row>
    <row r="253" spans="1:9" ht="14.5" x14ac:dyDescent="0.35">
      <c r="A253" s="60" t="s">
        <v>894</v>
      </c>
      <c r="B253" s="60" t="s">
        <v>661</v>
      </c>
      <c r="C253" s="61">
        <v>1</v>
      </c>
      <c r="D253" s="61" t="s">
        <v>618</v>
      </c>
      <c r="E253" s="61" t="s">
        <v>21</v>
      </c>
      <c r="F253" s="72">
        <v>0.7</v>
      </c>
      <c r="G253" s="70"/>
      <c r="H253" s="70"/>
      <c r="I253" s="57"/>
    </row>
    <row r="254" spans="1:9" ht="14.5" x14ac:dyDescent="0.35">
      <c r="A254" s="60" t="s">
        <v>894</v>
      </c>
      <c r="B254" s="60" t="s">
        <v>692</v>
      </c>
      <c r="C254" s="61">
        <v>2</v>
      </c>
      <c r="D254" s="73" t="s">
        <v>693</v>
      </c>
      <c r="E254" s="73" t="s">
        <v>693</v>
      </c>
      <c r="F254" s="72"/>
      <c r="G254" s="70"/>
      <c r="H254" s="70"/>
      <c r="I254" s="57"/>
    </row>
    <row r="255" spans="1:9" ht="14.5" x14ac:dyDescent="0.35">
      <c r="A255" s="53" t="s">
        <v>895</v>
      </c>
      <c r="B255" s="53" t="s">
        <v>509</v>
      </c>
      <c r="C255" s="54" t="s">
        <v>648</v>
      </c>
      <c r="D255" s="54" t="s">
        <v>485</v>
      </c>
      <c r="E255" s="54" t="s">
        <v>485</v>
      </c>
      <c r="F255" s="55"/>
      <c r="G255" s="56">
        <v>2</v>
      </c>
      <c r="H255" s="56">
        <f>G255*30</f>
        <v>60</v>
      </c>
      <c r="I255" s="115"/>
    </row>
    <row r="256" spans="1:9" ht="14.5" x14ac:dyDescent="0.35">
      <c r="A256" s="53" t="s">
        <v>895</v>
      </c>
      <c r="B256" s="53" t="s">
        <v>691</v>
      </c>
      <c r="C256" s="54">
        <v>20</v>
      </c>
      <c r="D256" s="54" t="s">
        <v>618</v>
      </c>
      <c r="E256" s="54" t="s">
        <v>21</v>
      </c>
      <c r="F256" s="55">
        <v>2</v>
      </c>
      <c r="G256" s="56"/>
      <c r="H256" s="56"/>
      <c r="I256" s="103" t="s">
        <v>652</v>
      </c>
    </row>
    <row r="257" spans="1:9" ht="14.5" x14ac:dyDescent="0.35">
      <c r="A257" s="60" t="s">
        <v>918</v>
      </c>
      <c r="B257" s="60" t="s">
        <v>248</v>
      </c>
      <c r="C257" s="61">
        <v>1</v>
      </c>
      <c r="D257" s="61" t="s">
        <v>528</v>
      </c>
      <c r="E257" s="61" t="s">
        <v>206</v>
      </c>
      <c r="F257" s="65">
        <v>0.75</v>
      </c>
      <c r="G257" s="63">
        <f>SUM(F257:F269)</f>
        <v>5.3999999999999995</v>
      </c>
      <c r="H257" s="63">
        <f>G257*30</f>
        <v>161.99999999999997</v>
      </c>
      <c r="I257" s="57"/>
    </row>
    <row r="258" spans="1:9" ht="14.5" x14ac:dyDescent="0.35">
      <c r="A258" s="60" t="s">
        <v>918</v>
      </c>
      <c r="B258" s="60" t="s">
        <v>809</v>
      </c>
      <c r="C258" s="61">
        <v>2</v>
      </c>
      <c r="D258" s="61" t="s">
        <v>532</v>
      </c>
      <c r="E258" s="61" t="s">
        <v>186</v>
      </c>
      <c r="F258" s="64">
        <v>0.46</v>
      </c>
      <c r="G258" s="63">
        <f>SUM(F257:F275)</f>
        <v>6.009999999999998</v>
      </c>
      <c r="H258" s="63">
        <f>G258*30</f>
        <v>180.29999999999995</v>
      </c>
      <c r="I258" s="57"/>
    </row>
    <row r="259" spans="1:9" ht="14.5" x14ac:dyDescent="0.35">
      <c r="A259" s="60" t="s">
        <v>918</v>
      </c>
      <c r="B259" s="60" t="s">
        <v>220</v>
      </c>
      <c r="C259" s="61">
        <v>1</v>
      </c>
      <c r="D259" s="61" t="s">
        <v>528</v>
      </c>
      <c r="E259" s="61" t="s">
        <v>206</v>
      </c>
      <c r="F259" s="64">
        <v>1</v>
      </c>
      <c r="G259" s="63"/>
      <c r="H259" s="63"/>
      <c r="I259" s="57"/>
    </row>
    <row r="260" spans="1:9" ht="14.5" x14ac:dyDescent="0.35">
      <c r="A260" s="60" t="s">
        <v>918</v>
      </c>
      <c r="B260" s="60" t="s">
        <v>207</v>
      </c>
      <c r="C260" s="61">
        <v>1</v>
      </c>
      <c r="D260" s="61" t="s">
        <v>528</v>
      </c>
      <c r="E260" s="61" t="s">
        <v>206</v>
      </c>
      <c r="F260" s="64">
        <v>1.1399999999999999</v>
      </c>
      <c r="G260" s="62"/>
      <c r="H260" s="62"/>
      <c r="I260" s="57"/>
    </row>
    <row r="261" spans="1:9" ht="14.5" x14ac:dyDescent="0.35">
      <c r="A261" s="60" t="s">
        <v>918</v>
      </c>
      <c r="B261" s="60" t="s">
        <v>770</v>
      </c>
      <c r="C261" s="61" t="s">
        <v>654</v>
      </c>
      <c r="D261" s="61" t="s">
        <v>4</v>
      </c>
      <c r="E261" s="61" t="s">
        <v>255</v>
      </c>
      <c r="F261" s="65"/>
      <c r="G261" s="63"/>
      <c r="H261" s="63"/>
      <c r="I261" s="57"/>
    </row>
    <row r="262" spans="1:9" ht="14.5" x14ac:dyDescent="0.35">
      <c r="A262" s="60" t="s">
        <v>918</v>
      </c>
      <c r="B262" s="57" t="s">
        <v>771</v>
      </c>
      <c r="C262" s="81">
        <v>0.5</v>
      </c>
      <c r="D262" s="81" t="s">
        <v>4</v>
      </c>
      <c r="E262" s="81" t="s">
        <v>255</v>
      </c>
      <c r="F262" s="74">
        <v>0.03</v>
      </c>
      <c r="G262" s="74"/>
      <c r="H262" s="74"/>
      <c r="I262" s="57"/>
    </row>
    <row r="263" spans="1:9" ht="14.5" x14ac:dyDescent="0.35">
      <c r="A263" s="60" t="s">
        <v>918</v>
      </c>
      <c r="B263" s="60" t="s">
        <v>278</v>
      </c>
      <c r="C263" s="61" t="s">
        <v>660</v>
      </c>
      <c r="D263" s="61" t="s">
        <v>643</v>
      </c>
      <c r="E263" s="61" t="s">
        <v>103</v>
      </c>
      <c r="F263" s="64">
        <v>0.02</v>
      </c>
      <c r="G263" s="63"/>
      <c r="H263" s="63"/>
      <c r="I263" s="57"/>
    </row>
    <row r="264" spans="1:9" ht="14.5" x14ac:dyDescent="0.35">
      <c r="A264" s="60" t="s">
        <v>918</v>
      </c>
      <c r="B264" s="60" t="s">
        <v>810</v>
      </c>
      <c r="C264" s="61">
        <v>1</v>
      </c>
      <c r="D264" s="61" t="s">
        <v>518</v>
      </c>
      <c r="E264" s="61" t="s">
        <v>518</v>
      </c>
      <c r="F264" s="65"/>
      <c r="G264" s="63"/>
      <c r="H264" s="63"/>
      <c r="I264" s="57"/>
    </row>
    <row r="265" spans="1:9" ht="14.5" x14ac:dyDescent="0.35">
      <c r="A265" s="60" t="s">
        <v>918</v>
      </c>
      <c r="B265" s="60" t="s">
        <v>769</v>
      </c>
      <c r="C265" s="61">
        <v>1</v>
      </c>
      <c r="D265" s="61" t="s">
        <v>122</v>
      </c>
      <c r="E265" s="61" t="s">
        <v>330</v>
      </c>
      <c r="F265" s="65"/>
      <c r="G265" s="63"/>
      <c r="H265" s="63"/>
      <c r="I265" s="57"/>
    </row>
    <row r="266" spans="1:9" ht="14.5" x14ac:dyDescent="0.35">
      <c r="A266" s="60" t="s">
        <v>918</v>
      </c>
      <c r="B266" s="60" t="s">
        <v>567</v>
      </c>
      <c r="C266" s="61">
        <v>2</v>
      </c>
      <c r="D266" s="61" t="s">
        <v>618</v>
      </c>
      <c r="E266" s="61" t="s">
        <v>21</v>
      </c>
      <c r="F266" s="65">
        <v>1.7</v>
      </c>
      <c r="G266" s="63"/>
      <c r="H266" s="63"/>
      <c r="I266" s="57"/>
    </row>
    <row r="267" spans="1:9" ht="14.5" x14ac:dyDescent="0.35">
      <c r="A267" s="60" t="s">
        <v>918</v>
      </c>
      <c r="B267" s="60" t="s">
        <v>791</v>
      </c>
      <c r="C267" s="61">
        <v>4</v>
      </c>
      <c r="D267" s="61" t="s">
        <v>228</v>
      </c>
      <c r="E267" s="61" t="s">
        <v>228</v>
      </c>
      <c r="F267" s="65">
        <v>0.28000000000000003</v>
      </c>
      <c r="G267" s="63"/>
      <c r="H267" s="63"/>
      <c r="I267" s="57"/>
    </row>
    <row r="268" spans="1:9" ht="14.5" x14ac:dyDescent="0.35">
      <c r="A268" s="60" t="s">
        <v>918</v>
      </c>
      <c r="B268" s="60" t="s">
        <v>96</v>
      </c>
      <c r="C268" s="61">
        <v>2</v>
      </c>
      <c r="D268" s="61" t="s">
        <v>66</v>
      </c>
      <c r="E268" s="61" t="s">
        <v>66</v>
      </c>
      <c r="F268" s="65">
        <v>0.02</v>
      </c>
      <c r="G268" s="63"/>
      <c r="H268" s="63"/>
      <c r="I268" s="57"/>
    </row>
    <row r="269" spans="1:9" ht="14.5" x14ac:dyDescent="0.35">
      <c r="A269" s="60" t="s">
        <v>918</v>
      </c>
      <c r="B269" s="60" t="s">
        <v>644</v>
      </c>
      <c r="C269" s="61">
        <v>1</v>
      </c>
      <c r="D269" s="61" t="s">
        <v>9</v>
      </c>
      <c r="E269" s="61" t="s">
        <v>139</v>
      </c>
      <c r="F269" s="65"/>
      <c r="G269" s="63"/>
      <c r="H269" s="62"/>
      <c r="I269" s="57"/>
    </row>
    <row r="270" spans="1:9" ht="14.5" x14ac:dyDescent="0.35">
      <c r="A270" s="60" t="s">
        <v>918</v>
      </c>
      <c r="B270" s="60" t="s">
        <v>794</v>
      </c>
      <c r="C270" s="61" t="s">
        <v>660</v>
      </c>
      <c r="D270" s="61" t="s">
        <v>524</v>
      </c>
      <c r="E270" s="61" t="s">
        <v>266</v>
      </c>
      <c r="F270" s="64">
        <v>0.12</v>
      </c>
      <c r="G270" s="63"/>
      <c r="H270" s="63"/>
      <c r="I270" s="57"/>
    </row>
    <row r="271" spans="1:9" ht="14.5" x14ac:dyDescent="0.35">
      <c r="A271" s="60" t="s">
        <v>918</v>
      </c>
      <c r="B271" s="60" t="s">
        <v>811</v>
      </c>
      <c r="C271" s="61">
        <v>5</v>
      </c>
      <c r="D271" s="61" t="s">
        <v>15</v>
      </c>
      <c r="E271" s="61" t="s">
        <v>15</v>
      </c>
      <c r="F271" s="64">
        <v>0.1</v>
      </c>
      <c r="G271" s="63"/>
      <c r="H271" s="63"/>
      <c r="I271" s="57"/>
    </row>
    <row r="272" spans="1:9" ht="14.5" x14ac:dyDescent="0.35">
      <c r="A272" s="60" t="s">
        <v>918</v>
      </c>
      <c r="B272" s="60" t="s">
        <v>812</v>
      </c>
      <c r="C272" s="61">
        <v>5</v>
      </c>
      <c r="D272" s="61" t="s">
        <v>35</v>
      </c>
      <c r="E272" s="61" t="s">
        <v>35</v>
      </c>
      <c r="F272" s="64">
        <v>0.1</v>
      </c>
      <c r="G272" s="63"/>
      <c r="H272" s="63"/>
      <c r="I272" s="57"/>
    </row>
    <row r="273" spans="1:9" ht="14.5" x14ac:dyDescent="0.35">
      <c r="A273" s="60" t="s">
        <v>918</v>
      </c>
      <c r="B273" s="60" t="s">
        <v>813</v>
      </c>
      <c r="C273" s="61">
        <v>2</v>
      </c>
      <c r="D273" s="61" t="s">
        <v>186</v>
      </c>
      <c r="E273" s="61" t="s">
        <v>27</v>
      </c>
      <c r="F273" s="65">
        <v>0.06</v>
      </c>
      <c r="G273" s="63"/>
      <c r="H273" s="63"/>
      <c r="I273" s="57"/>
    </row>
    <row r="274" spans="1:9" ht="14.5" x14ac:dyDescent="0.35">
      <c r="A274" s="60" t="s">
        <v>918</v>
      </c>
      <c r="B274" s="60" t="s">
        <v>780</v>
      </c>
      <c r="C274" s="61">
        <v>5</v>
      </c>
      <c r="D274" s="61" t="s">
        <v>66</v>
      </c>
      <c r="E274" s="61" t="s">
        <v>66</v>
      </c>
      <c r="F274" s="64">
        <v>0.1</v>
      </c>
      <c r="G274" s="63"/>
      <c r="H274" s="63"/>
      <c r="I274" s="57"/>
    </row>
    <row r="275" spans="1:9" ht="14.5" x14ac:dyDescent="0.35">
      <c r="A275" s="60" t="s">
        <v>918</v>
      </c>
      <c r="B275" s="60" t="s">
        <v>814</v>
      </c>
      <c r="C275" s="61">
        <v>1</v>
      </c>
      <c r="D275" s="61" t="s">
        <v>532</v>
      </c>
      <c r="E275" s="61" t="s">
        <v>186</v>
      </c>
      <c r="F275" s="65">
        <v>0.13</v>
      </c>
      <c r="G275" s="63"/>
      <c r="H275" s="62"/>
      <c r="I275" s="57"/>
    </row>
    <row r="276" spans="1:9" ht="14.5" x14ac:dyDescent="0.35">
      <c r="A276" s="77" t="s">
        <v>888</v>
      </c>
      <c r="B276" s="77" t="s">
        <v>668</v>
      </c>
      <c r="C276" s="78" t="s">
        <v>669</v>
      </c>
      <c r="D276" s="78" t="s">
        <v>670</v>
      </c>
      <c r="E276" s="78" t="s">
        <v>670</v>
      </c>
      <c r="F276" s="110"/>
      <c r="G276" s="80">
        <v>0.02</v>
      </c>
      <c r="H276" s="80">
        <f>G276*30</f>
        <v>0.6</v>
      </c>
      <c r="I276" s="103"/>
    </row>
    <row r="277" spans="1:9" ht="14.5" x14ac:dyDescent="0.35">
      <c r="A277" s="77" t="s">
        <v>888</v>
      </c>
      <c r="B277" s="77" t="s">
        <v>671</v>
      </c>
      <c r="C277" s="78" t="s">
        <v>669</v>
      </c>
      <c r="D277" s="78" t="s">
        <v>670</v>
      </c>
      <c r="E277" s="78" t="s">
        <v>670</v>
      </c>
      <c r="F277" s="110"/>
      <c r="G277" s="80"/>
      <c r="H277" s="80"/>
      <c r="I277" s="103"/>
    </row>
    <row r="278" spans="1:9" ht="14.5" x14ac:dyDescent="0.35">
      <c r="A278" s="77" t="s">
        <v>888</v>
      </c>
      <c r="B278" s="77" t="s">
        <v>672</v>
      </c>
      <c r="C278" s="78">
        <v>4</v>
      </c>
      <c r="D278" s="78" t="s">
        <v>670</v>
      </c>
      <c r="E278" s="78" t="s">
        <v>670</v>
      </c>
      <c r="F278" s="110"/>
      <c r="G278" s="80"/>
      <c r="H278" s="80"/>
      <c r="I278" s="103"/>
    </row>
    <row r="279" spans="1:9" ht="14.5" x14ac:dyDescent="0.35">
      <c r="A279" s="77" t="s">
        <v>888</v>
      </c>
      <c r="B279" s="77" t="s">
        <v>673</v>
      </c>
      <c r="C279" s="78" t="s">
        <v>647</v>
      </c>
      <c r="D279" s="78" t="s">
        <v>15</v>
      </c>
      <c r="E279" s="78" t="s">
        <v>15</v>
      </c>
      <c r="F279" s="84">
        <v>0.02</v>
      </c>
      <c r="G279" s="80"/>
      <c r="H279" s="80"/>
      <c r="I279" s="103"/>
    </row>
    <row r="280" spans="1:9" ht="14.5" x14ac:dyDescent="0.35">
      <c r="A280" s="60" t="s">
        <v>887</v>
      </c>
      <c r="B280" s="60" t="s">
        <v>664</v>
      </c>
      <c r="C280" s="61">
        <v>1</v>
      </c>
      <c r="D280" s="61" t="s">
        <v>533</v>
      </c>
      <c r="E280" s="61" t="s">
        <v>4</v>
      </c>
      <c r="F280" s="69">
        <v>0.05</v>
      </c>
      <c r="G280" s="71">
        <f>SUM(F280:F282)</f>
        <v>0.15000000000000002</v>
      </c>
      <c r="H280" s="71">
        <f>G280*30</f>
        <v>4.5000000000000009</v>
      </c>
      <c r="I280" s="57"/>
    </row>
    <row r="281" spans="1:9" ht="14.5" x14ac:dyDescent="0.35">
      <c r="A281" s="60" t="s">
        <v>887</v>
      </c>
      <c r="B281" s="60" t="s">
        <v>665</v>
      </c>
      <c r="C281" s="61">
        <v>1</v>
      </c>
      <c r="D281" s="61" t="s">
        <v>9</v>
      </c>
      <c r="E281" s="61" t="s">
        <v>139</v>
      </c>
      <c r="F281" s="69"/>
      <c r="G281" s="71">
        <f>SUM(F280:F285)</f>
        <v>0.25</v>
      </c>
      <c r="H281" s="71">
        <f>G281*30</f>
        <v>7.5</v>
      </c>
      <c r="I281" s="57"/>
    </row>
    <row r="282" spans="1:9" ht="14.5" x14ac:dyDescent="0.35">
      <c r="A282" s="60" t="s">
        <v>887</v>
      </c>
      <c r="B282" s="60" t="s">
        <v>666</v>
      </c>
      <c r="C282" s="61">
        <v>1</v>
      </c>
      <c r="D282" s="61" t="s">
        <v>4</v>
      </c>
      <c r="E282" s="61" t="s">
        <v>255</v>
      </c>
      <c r="F282" s="69">
        <v>0.1</v>
      </c>
      <c r="G282" s="71"/>
      <c r="H282" s="71"/>
      <c r="I282" s="57"/>
    </row>
    <row r="283" spans="1:9" ht="14.5" x14ac:dyDescent="0.35">
      <c r="A283" s="60" t="s">
        <v>887</v>
      </c>
      <c r="B283" s="60" t="s">
        <v>653</v>
      </c>
      <c r="C283" s="61" t="s">
        <v>654</v>
      </c>
      <c r="D283" s="61" t="s">
        <v>527</v>
      </c>
      <c r="E283" s="61" t="s">
        <v>9</v>
      </c>
      <c r="F283" s="69"/>
      <c r="G283" s="71"/>
      <c r="H283" s="71"/>
      <c r="I283" s="57"/>
    </row>
    <row r="284" spans="1:9" ht="14.5" x14ac:dyDescent="0.35">
      <c r="A284" s="60" t="s">
        <v>887</v>
      </c>
      <c r="B284" s="60" t="s">
        <v>655</v>
      </c>
      <c r="C284" s="61" t="s">
        <v>654</v>
      </c>
      <c r="D284" s="61" t="s">
        <v>527</v>
      </c>
      <c r="E284" s="61" t="s">
        <v>9</v>
      </c>
      <c r="F284" s="69"/>
      <c r="G284" s="71"/>
      <c r="H284" s="71"/>
      <c r="I284" s="57"/>
    </row>
    <row r="285" spans="1:9" ht="14.5" x14ac:dyDescent="0.35">
      <c r="A285" s="60" t="s">
        <v>887</v>
      </c>
      <c r="B285" s="60" t="s">
        <v>667</v>
      </c>
      <c r="C285" s="61">
        <v>1</v>
      </c>
      <c r="D285" s="61" t="s">
        <v>533</v>
      </c>
      <c r="E285" s="61" t="s">
        <v>4</v>
      </c>
      <c r="F285" s="69">
        <v>0.1</v>
      </c>
      <c r="G285" s="71"/>
      <c r="H285" s="71"/>
      <c r="I285" s="57"/>
    </row>
    <row r="286" spans="1:9" ht="14.5" x14ac:dyDescent="0.35">
      <c r="A286" s="77" t="s">
        <v>938</v>
      </c>
      <c r="B286" s="77" t="s">
        <v>509</v>
      </c>
      <c r="C286" s="78" t="s">
        <v>648</v>
      </c>
      <c r="D286" s="78" t="s">
        <v>485</v>
      </c>
      <c r="E286" s="78" t="s">
        <v>485</v>
      </c>
      <c r="F286" s="110"/>
      <c r="G286" s="80">
        <f>SUM(F286:F297)</f>
        <v>1.01</v>
      </c>
      <c r="H286" s="80">
        <f>G286*30</f>
        <v>30.3</v>
      </c>
      <c r="I286" s="103"/>
    </row>
    <row r="287" spans="1:9" ht="14.5" x14ac:dyDescent="0.35">
      <c r="A287" s="77" t="s">
        <v>938</v>
      </c>
      <c r="B287" s="77" t="s">
        <v>649</v>
      </c>
      <c r="C287" s="78" t="s">
        <v>647</v>
      </c>
      <c r="D287" s="78" t="s">
        <v>524</v>
      </c>
      <c r="E287" s="78" t="s">
        <v>266</v>
      </c>
      <c r="F287" s="84">
        <v>0.39</v>
      </c>
      <c r="G287" s="80"/>
      <c r="H287" s="80"/>
      <c r="I287" s="103"/>
    </row>
    <row r="288" spans="1:9" ht="14.5" x14ac:dyDescent="0.35">
      <c r="A288" s="77" t="s">
        <v>938</v>
      </c>
      <c r="B288" s="77" t="s">
        <v>756</v>
      </c>
      <c r="C288" s="78">
        <v>3</v>
      </c>
      <c r="D288" s="78" t="s">
        <v>532</v>
      </c>
      <c r="E288" s="78" t="s">
        <v>186</v>
      </c>
      <c r="F288" s="84">
        <v>0.15</v>
      </c>
      <c r="G288" s="80"/>
      <c r="H288" s="80"/>
      <c r="I288" s="103"/>
    </row>
    <row r="289" spans="1:9" ht="14.5" x14ac:dyDescent="0.35">
      <c r="A289" s="77" t="s">
        <v>938</v>
      </c>
      <c r="B289" s="77" t="s">
        <v>868</v>
      </c>
      <c r="C289" s="78">
        <v>2</v>
      </c>
      <c r="D289" s="78" t="s">
        <v>526</v>
      </c>
      <c r="E289" s="78" t="s">
        <v>32</v>
      </c>
      <c r="F289" s="84">
        <v>0.12</v>
      </c>
      <c r="G289" s="80"/>
      <c r="H289" s="80"/>
      <c r="I289" s="103"/>
    </row>
    <row r="290" spans="1:9" ht="14.5" x14ac:dyDescent="0.35">
      <c r="A290" s="77" t="s">
        <v>938</v>
      </c>
      <c r="B290" s="77" t="s">
        <v>869</v>
      </c>
      <c r="C290" s="78" t="s">
        <v>870</v>
      </c>
      <c r="D290" s="78" t="s">
        <v>618</v>
      </c>
      <c r="E290" s="78" t="s">
        <v>21</v>
      </c>
      <c r="F290" s="84">
        <v>0.1</v>
      </c>
      <c r="G290" s="80"/>
      <c r="H290" s="80"/>
      <c r="I290" s="103"/>
    </row>
    <row r="291" spans="1:9" ht="14.5" x14ac:dyDescent="0.35">
      <c r="A291" s="77" t="s">
        <v>938</v>
      </c>
      <c r="B291" s="77" t="s">
        <v>170</v>
      </c>
      <c r="C291" s="78">
        <v>5</v>
      </c>
      <c r="D291" s="78" t="s">
        <v>35</v>
      </c>
      <c r="E291" s="78" t="s">
        <v>35</v>
      </c>
      <c r="F291" s="84">
        <v>0.1</v>
      </c>
      <c r="G291" s="80"/>
      <c r="H291" s="80"/>
      <c r="I291" s="103"/>
    </row>
    <row r="292" spans="1:9" ht="14.5" x14ac:dyDescent="0.35">
      <c r="A292" s="77" t="s">
        <v>938</v>
      </c>
      <c r="B292" s="77" t="s">
        <v>650</v>
      </c>
      <c r="C292" s="78">
        <v>1</v>
      </c>
      <c r="D292" s="78" t="s">
        <v>9</v>
      </c>
      <c r="E292" s="78" t="s">
        <v>139</v>
      </c>
      <c r="F292" s="110"/>
      <c r="G292" s="80"/>
      <c r="H292" s="80"/>
      <c r="I292" s="103"/>
    </row>
    <row r="293" spans="1:9" ht="14.5" x14ac:dyDescent="0.35">
      <c r="A293" s="77" t="s">
        <v>938</v>
      </c>
      <c r="B293" s="77" t="s">
        <v>871</v>
      </c>
      <c r="C293" s="78">
        <v>4</v>
      </c>
      <c r="D293" s="78" t="s">
        <v>186</v>
      </c>
      <c r="E293" s="78" t="s">
        <v>27</v>
      </c>
      <c r="F293" s="84">
        <v>0.08</v>
      </c>
      <c r="G293" s="80"/>
      <c r="H293" s="80"/>
      <c r="I293" s="103"/>
    </row>
    <row r="294" spans="1:9" ht="14.5" x14ac:dyDescent="0.35">
      <c r="A294" s="77" t="s">
        <v>938</v>
      </c>
      <c r="B294" s="77" t="s">
        <v>872</v>
      </c>
      <c r="C294" s="78" t="s">
        <v>676</v>
      </c>
      <c r="D294" s="78" t="s">
        <v>693</v>
      </c>
      <c r="E294" s="78" t="s">
        <v>693</v>
      </c>
      <c r="F294" s="110"/>
      <c r="G294" s="80"/>
      <c r="H294" s="80"/>
      <c r="I294" s="103"/>
    </row>
    <row r="295" spans="1:9" ht="14.5" x14ac:dyDescent="0.35">
      <c r="A295" s="77" t="s">
        <v>938</v>
      </c>
      <c r="B295" s="77" t="s">
        <v>94</v>
      </c>
      <c r="C295" s="78">
        <v>4</v>
      </c>
      <c r="D295" s="78" t="s">
        <v>66</v>
      </c>
      <c r="E295" s="78" t="s">
        <v>66</v>
      </c>
      <c r="F295" s="84">
        <v>0.03</v>
      </c>
      <c r="G295" s="80"/>
      <c r="H295" s="80"/>
      <c r="I295" s="103"/>
    </row>
    <row r="296" spans="1:9" ht="14.5" x14ac:dyDescent="0.35">
      <c r="A296" s="77" t="s">
        <v>938</v>
      </c>
      <c r="B296" s="77" t="s">
        <v>369</v>
      </c>
      <c r="C296" s="78" t="s">
        <v>799</v>
      </c>
      <c r="D296" s="78" t="s">
        <v>32</v>
      </c>
      <c r="E296" s="78" t="s">
        <v>106</v>
      </c>
      <c r="F296" s="84">
        <v>0.04</v>
      </c>
      <c r="G296" s="80"/>
      <c r="H296" s="80"/>
      <c r="I296" s="103"/>
    </row>
    <row r="297" spans="1:9" ht="14.5" x14ac:dyDescent="0.35">
      <c r="A297" s="77" t="s">
        <v>938</v>
      </c>
      <c r="B297" s="77" t="s">
        <v>873</v>
      </c>
      <c r="C297" s="78" t="s">
        <v>654</v>
      </c>
      <c r="D297" s="78" t="s">
        <v>874</v>
      </c>
      <c r="E297" s="78" t="s">
        <v>874</v>
      </c>
      <c r="F297" s="84"/>
      <c r="G297" s="80"/>
      <c r="H297" s="80"/>
      <c r="I297" s="103"/>
    </row>
    <row r="298" spans="1:9" ht="14.5" x14ac:dyDescent="0.35">
      <c r="A298" s="60" t="s">
        <v>924</v>
      </c>
      <c r="B298" s="60" t="s">
        <v>278</v>
      </c>
      <c r="C298" s="61" t="s">
        <v>660</v>
      </c>
      <c r="D298" s="61" t="s">
        <v>643</v>
      </c>
      <c r="E298" s="61" t="s">
        <v>103</v>
      </c>
      <c r="F298" s="64">
        <v>0.02</v>
      </c>
      <c r="G298" s="63">
        <f>SUM(F298:F305)</f>
        <v>0.27</v>
      </c>
      <c r="H298" s="63">
        <f>G298*30</f>
        <v>8.1000000000000014</v>
      </c>
      <c r="I298" s="57"/>
    </row>
    <row r="299" spans="1:9" ht="14.5" x14ac:dyDescent="0.35">
      <c r="A299" s="60" t="s">
        <v>924</v>
      </c>
      <c r="B299" s="60" t="s">
        <v>828</v>
      </c>
      <c r="C299" s="61">
        <v>5</v>
      </c>
      <c r="D299" s="61" t="s">
        <v>533</v>
      </c>
      <c r="E299" s="61" t="s">
        <v>4</v>
      </c>
      <c r="F299" s="64">
        <v>0.15</v>
      </c>
      <c r="G299" s="63"/>
      <c r="H299" s="63"/>
      <c r="I299" s="57"/>
    </row>
    <row r="300" spans="1:9" ht="14.5" x14ac:dyDescent="0.35">
      <c r="A300" s="60" t="s">
        <v>924</v>
      </c>
      <c r="B300" s="60" t="s">
        <v>625</v>
      </c>
      <c r="C300" s="61">
        <v>1</v>
      </c>
      <c r="D300" s="61" t="s">
        <v>4</v>
      </c>
      <c r="E300" s="61" t="s">
        <v>255</v>
      </c>
      <c r="F300" s="65">
        <v>0.1</v>
      </c>
      <c r="G300" s="63"/>
      <c r="H300" s="63"/>
      <c r="I300" s="57"/>
    </row>
    <row r="301" spans="1:9" ht="14.5" x14ac:dyDescent="0.35">
      <c r="A301" s="60" t="s">
        <v>924</v>
      </c>
      <c r="B301" s="60" t="s">
        <v>659</v>
      </c>
      <c r="C301" s="61">
        <v>1</v>
      </c>
      <c r="D301" s="61" t="s">
        <v>527</v>
      </c>
      <c r="E301" s="61" t="s">
        <v>9</v>
      </c>
      <c r="F301" s="65"/>
      <c r="G301" s="63"/>
      <c r="H301" s="63"/>
      <c r="I301" s="57"/>
    </row>
    <row r="302" spans="1:9" ht="14.5" x14ac:dyDescent="0.35">
      <c r="A302" s="60" t="s">
        <v>924</v>
      </c>
      <c r="B302" s="60" t="s">
        <v>153</v>
      </c>
      <c r="C302" s="61">
        <v>1</v>
      </c>
      <c r="D302" s="61" t="s">
        <v>9</v>
      </c>
      <c r="E302" s="61" t="s">
        <v>139</v>
      </c>
      <c r="F302" s="65"/>
      <c r="G302" s="63"/>
      <c r="H302" s="63"/>
      <c r="I302" s="57"/>
    </row>
    <row r="303" spans="1:9" ht="14.5" x14ac:dyDescent="0.35">
      <c r="A303" s="60" t="s">
        <v>924</v>
      </c>
      <c r="B303" s="60" t="s">
        <v>155</v>
      </c>
      <c r="C303" s="61">
        <v>1</v>
      </c>
      <c r="D303" s="61" t="s">
        <v>9</v>
      </c>
      <c r="E303" s="61" t="s">
        <v>139</v>
      </c>
      <c r="F303" s="65"/>
      <c r="G303" s="63"/>
      <c r="H303" s="63"/>
      <c r="I303" s="57"/>
    </row>
    <row r="304" spans="1:9" ht="14.5" x14ac:dyDescent="0.35">
      <c r="A304" s="60" t="s">
        <v>924</v>
      </c>
      <c r="B304" s="60" t="s">
        <v>829</v>
      </c>
      <c r="C304" s="61">
        <v>1</v>
      </c>
      <c r="D304" s="61" t="s">
        <v>66</v>
      </c>
      <c r="E304" s="61" t="s">
        <v>66</v>
      </c>
      <c r="F304" s="65"/>
      <c r="G304" s="63"/>
      <c r="H304" s="63"/>
      <c r="I304" s="57"/>
    </row>
    <row r="305" spans="1:9" ht="14.5" x14ac:dyDescent="0.35">
      <c r="A305" s="60" t="s">
        <v>924</v>
      </c>
      <c r="B305" s="60" t="s">
        <v>644</v>
      </c>
      <c r="C305" s="61">
        <v>1</v>
      </c>
      <c r="D305" s="61" t="s">
        <v>9</v>
      </c>
      <c r="E305" s="61" t="s">
        <v>139</v>
      </c>
      <c r="F305" s="65"/>
      <c r="G305" s="63"/>
      <c r="H305" s="63"/>
      <c r="I305" s="57"/>
    </row>
    <row r="306" spans="1:9" ht="14.5" x14ac:dyDescent="0.35">
      <c r="A306" s="53" t="s">
        <v>897</v>
      </c>
      <c r="B306" s="53" t="s">
        <v>705</v>
      </c>
      <c r="C306" s="54">
        <v>20</v>
      </c>
      <c r="D306" s="54" t="s">
        <v>618</v>
      </c>
      <c r="E306" s="54" t="s">
        <v>21</v>
      </c>
      <c r="F306" s="59">
        <v>1</v>
      </c>
      <c r="G306" s="56">
        <f>SUM(F306:F310)</f>
        <v>1.2</v>
      </c>
      <c r="H306" s="56">
        <f>G306*30</f>
        <v>36</v>
      </c>
      <c r="I306" s="103"/>
    </row>
    <row r="307" spans="1:9" ht="14.5" x14ac:dyDescent="0.35">
      <c r="A307" s="53" t="s">
        <v>897</v>
      </c>
      <c r="B307" s="53" t="s">
        <v>650</v>
      </c>
      <c r="C307" s="54">
        <v>1</v>
      </c>
      <c r="D307" s="54" t="s">
        <v>9</v>
      </c>
      <c r="E307" s="54" t="s">
        <v>139</v>
      </c>
      <c r="F307" s="55"/>
      <c r="G307" s="56"/>
      <c r="H307" s="56"/>
      <c r="I307" s="103"/>
    </row>
    <row r="308" spans="1:9" ht="14.5" x14ac:dyDescent="0.35">
      <c r="A308" s="53" t="s">
        <v>897</v>
      </c>
      <c r="B308" s="53" t="s">
        <v>706</v>
      </c>
      <c r="C308" s="54">
        <v>1</v>
      </c>
      <c r="D308" s="54" t="s">
        <v>643</v>
      </c>
      <c r="E308" s="54" t="s">
        <v>103</v>
      </c>
      <c r="F308" s="55"/>
      <c r="G308" s="58"/>
      <c r="H308" s="58"/>
      <c r="I308" s="103"/>
    </row>
    <row r="309" spans="1:9" ht="14.5" x14ac:dyDescent="0.35">
      <c r="A309" s="53" t="s">
        <v>897</v>
      </c>
      <c r="B309" s="53" t="s">
        <v>175</v>
      </c>
      <c r="C309" s="54" t="s">
        <v>707</v>
      </c>
      <c r="D309" s="54" t="s">
        <v>643</v>
      </c>
      <c r="E309" s="54" t="s">
        <v>103</v>
      </c>
      <c r="F309" s="55">
        <v>0.2</v>
      </c>
      <c r="G309" s="58"/>
      <c r="H309" s="58"/>
      <c r="I309" s="103"/>
    </row>
    <row r="310" spans="1:9" ht="14.5" x14ac:dyDescent="0.35">
      <c r="A310" s="53" t="s">
        <v>897</v>
      </c>
      <c r="B310" s="53" t="s">
        <v>509</v>
      </c>
      <c r="C310" s="54" t="s">
        <v>708</v>
      </c>
      <c r="D310" s="54" t="s">
        <v>485</v>
      </c>
      <c r="E310" s="54" t="s">
        <v>485</v>
      </c>
      <c r="F310" s="55"/>
      <c r="G310" s="58"/>
      <c r="H310" s="58"/>
      <c r="I310" s="103"/>
    </row>
    <row r="311" spans="1:9" ht="14.5" x14ac:dyDescent="0.35">
      <c r="A311" s="60" t="s">
        <v>896</v>
      </c>
      <c r="B311" s="60" t="s">
        <v>695</v>
      </c>
      <c r="C311" s="61">
        <v>3</v>
      </c>
      <c r="D311" s="68" t="s">
        <v>693</v>
      </c>
      <c r="E311" s="68" t="s">
        <v>693</v>
      </c>
      <c r="F311" s="74">
        <v>0.13</v>
      </c>
      <c r="G311" s="63">
        <f>SUM(F311:F320)</f>
        <v>1.31</v>
      </c>
      <c r="H311" s="63">
        <f>G311*30</f>
        <v>39.300000000000004</v>
      </c>
      <c r="I311" s="57"/>
    </row>
    <row r="312" spans="1:9" ht="14.5" x14ac:dyDescent="0.35">
      <c r="A312" s="60" t="s">
        <v>896</v>
      </c>
      <c r="B312" s="60" t="s">
        <v>689</v>
      </c>
      <c r="C312" s="61">
        <v>1</v>
      </c>
      <c r="D312" s="61" t="s">
        <v>228</v>
      </c>
      <c r="E312" s="61" t="s">
        <v>228</v>
      </c>
      <c r="F312" s="64">
        <v>0.06</v>
      </c>
      <c r="G312" s="63"/>
      <c r="H312" s="63"/>
      <c r="I312" s="57"/>
    </row>
    <row r="313" spans="1:9" ht="14.5" x14ac:dyDescent="0.35">
      <c r="A313" s="60" t="s">
        <v>896</v>
      </c>
      <c r="B313" s="60" t="s">
        <v>696</v>
      </c>
      <c r="C313" s="61">
        <v>1</v>
      </c>
      <c r="D313" s="61" t="s">
        <v>9</v>
      </c>
      <c r="E313" s="61" t="s">
        <v>139</v>
      </c>
      <c r="F313" s="65"/>
      <c r="G313" s="63"/>
      <c r="H313" s="63"/>
      <c r="I313" s="57"/>
    </row>
    <row r="314" spans="1:9" ht="14.5" x14ac:dyDescent="0.35">
      <c r="A314" s="60" t="s">
        <v>896</v>
      </c>
      <c r="B314" s="60" t="s">
        <v>697</v>
      </c>
      <c r="C314" s="61" t="s">
        <v>647</v>
      </c>
      <c r="D314" s="61" t="s">
        <v>524</v>
      </c>
      <c r="E314" s="61" t="s">
        <v>266</v>
      </c>
      <c r="F314" s="64">
        <v>0.19</v>
      </c>
      <c r="G314" s="63"/>
      <c r="H314" s="63"/>
      <c r="I314" s="57"/>
    </row>
    <row r="315" spans="1:9" ht="14.5" x14ac:dyDescent="0.35">
      <c r="A315" s="60" t="s">
        <v>896</v>
      </c>
      <c r="B315" s="60" t="s">
        <v>698</v>
      </c>
      <c r="C315" s="61">
        <v>1</v>
      </c>
      <c r="D315" s="61" t="s">
        <v>122</v>
      </c>
      <c r="E315" s="61" t="s">
        <v>330</v>
      </c>
      <c r="F315" s="65"/>
      <c r="G315" s="63"/>
      <c r="H315" s="63"/>
      <c r="I315" s="57"/>
    </row>
    <row r="316" spans="1:9" ht="14.5" x14ac:dyDescent="0.35">
      <c r="A316" s="60" t="s">
        <v>896</v>
      </c>
      <c r="B316" s="60" t="s">
        <v>699</v>
      </c>
      <c r="C316" s="61">
        <v>3</v>
      </c>
      <c r="D316" s="61" t="s">
        <v>526</v>
      </c>
      <c r="E316" s="61" t="s">
        <v>32</v>
      </c>
      <c r="F316" s="64">
        <v>0.24</v>
      </c>
      <c r="G316" s="62"/>
      <c r="H316" s="62"/>
      <c r="I316" s="57"/>
    </row>
    <row r="317" spans="1:9" ht="14.5" x14ac:dyDescent="0.35">
      <c r="A317" s="60" t="s">
        <v>896</v>
      </c>
      <c r="B317" s="60" t="s">
        <v>644</v>
      </c>
      <c r="C317" s="61">
        <v>1</v>
      </c>
      <c r="D317" s="61" t="s">
        <v>9</v>
      </c>
      <c r="E317" s="61" t="s">
        <v>139</v>
      </c>
      <c r="F317" s="65"/>
      <c r="G317" s="63"/>
      <c r="H317" s="63"/>
      <c r="I317" s="57"/>
    </row>
    <row r="318" spans="1:9" ht="14.5" x14ac:dyDescent="0.35">
      <c r="A318" s="60" t="s">
        <v>896</v>
      </c>
      <c r="B318" s="60" t="s">
        <v>700</v>
      </c>
      <c r="C318" s="61">
        <v>1</v>
      </c>
      <c r="D318" s="61" t="s">
        <v>35</v>
      </c>
      <c r="E318" s="61" t="s">
        <v>35</v>
      </c>
      <c r="F318" s="65"/>
      <c r="G318" s="63"/>
      <c r="H318" s="63"/>
      <c r="I318" s="57"/>
    </row>
    <row r="319" spans="1:9" ht="14.5" x14ac:dyDescent="0.35">
      <c r="A319" s="60" t="s">
        <v>896</v>
      </c>
      <c r="B319" s="60" t="s">
        <v>701</v>
      </c>
      <c r="C319" s="61" t="s">
        <v>702</v>
      </c>
      <c r="D319" s="61" t="s">
        <v>15</v>
      </c>
      <c r="E319" s="61" t="s">
        <v>15</v>
      </c>
      <c r="F319" s="64">
        <v>0.05</v>
      </c>
      <c r="G319" s="63"/>
      <c r="H319" s="63"/>
      <c r="I319" s="57"/>
    </row>
    <row r="320" spans="1:9" ht="14.5" x14ac:dyDescent="0.35">
      <c r="A320" s="60" t="s">
        <v>896</v>
      </c>
      <c r="B320" s="60" t="s">
        <v>632</v>
      </c>
      <c r="C320" s="61" t="s">
        <v>703</v>
      </c>
      <c r="D320" s="61" t="s">
        <v>618</v>
      </c>
      <c r="E320" s="61" t="s">
        <v>21</v>
      </c>
      <c r="F320" s="64">
        <v>0.64</v>
      </c>
      <c r="G320" s="62"/>
      <c r="H320" s="62"/>
      <c r="I320" s="57" t="s">
        <v>704</v>
      </c>
    </row>
    <row r="321" spans="1:9" ht="14.5" x14ac:dyDescent="0.35">
      <c r="A321" s="53" t="s">
        <v>921</v>
      </c>
      <c r="B321" s="53" t="s">
        <v>756</v>
      </c>
      <c r="C321" s="54">
        <v>4</v>
      </c>
      <c r="D321" s="54" t="s">
        <v>532</v>
      </c>
      <c r="E321" s="54" t="s">
        <v>186</v>
      </c>
      <c r="F321" s="55">
        <v>0.12</v>
      </c>
      <c r="G321" s="56">
        <f>SUM(F321:F331)</f>
        <v>1.6</v>
      </c>
      <c r="H321" s="56">
        <f>G321*30</f>
        <v>48</v>
      </c>
      <c r="I321" s="103"/>
    </row>
    <row r="322" spans="1:9" ht="14.5" x14ac:dyDescent="0.35">
      <c r="A322" s="53" t="s">
        <v>921</v>
      </c>
      <c r="B322" s="53" t="s">
        <v>12</v>
      </c>
      <c r="C322" s="54">
        <v>1</v>
      </c>
      <c r="D322" s="54" t="s">
        <v>533</v>
      </c>
      <c r="E322" s="54" t="s">
        <v>4</v>
      </c>
      <c r="F322" s="55">
        <v>0.05</v>
      </c>
      <c r="G322" s="85">
        <f>SUM(F321:F334)</f>
        <v>2.35</v>
      </c>
      <c r="H322" s="56">
        <f>G322*30</f>
        <v>70.5</v>
      </c>
      <c r="I322" s="103"/>
    </row>
    <row r="323" spans="1:9" ht="14.5" x14ac:dyDescent="0.35">
      <c r="A323" s="53" t="s">
        <v>921</v>
      </c>
      <c r="B323" s="53" t="s">
        <v>821</v>
      </c>
      <c r="C323" s="54">
        <v>1</v>
      </c>
      <c r="D323" s="54" t="s">
        <v>32</v>
      </c>
      <c r="E323" s="54" t="s">
        <v>106</v>
      </c>
      <c r="F323" s="59">
        <v>0.06</v>
      </c>
      <c r="G323" s="56"/>
      <c r="H323" s="56"/>
      <c r="I323" s="103"/>
    </row>
    <row r="324" spans="1:9" ht="14.5" x14ac:dyDescent="0.35">
      <c r="A324" s="53" t="s">
        <v>921</v>
      </c>
      <c r="B324" s="53" t="s">
        <v>216</v>
      </c>
      <c r="C324" s="54" t="s">
        <v>660</v>
      </c>
      <c r="D324" s="54" t="s">
        <v>800</v>
      </c>
      <c r="E324" s="54" t="s">
        <v>38</v>
      </c>
      <c r="F324" s="59">
        <v>7.0000000000000007E-2</v>
      </c>
      <c r="G324" s="56"/>
      <c r="H324" s="56" t="s">
        <v>768</v>
      </c>
      <c r="I324" s="103"/>
    </row>
    <row r="325" spans="1:9" ht="14.5" x14ac:dyDescent="0.35">
      <c r="A325" s="53" t="s">
        <v>921</v>
      </c>
      <c r="B325" s="53" t="s">
        <v>796</v>
      </c>
      <c r="C325" s="54">
        <v>1</v>
      </c>
      <c r="D325" s="54" t="s">
        <v>532</v>
      </c>
      <c r="E325" s="54" t="s">
        <v>186</v>
      </c>
      <c r="F325" s="59">
        <v>0.03</v>
      </c>
      <c r="G325" s="56"/>
      <c r="H325" s="56">
        <f>G321*100</f>
        <v>160</v>
      </c>
      <c r="I325" s="103"/>
    </row>
    <row r="326" spans="1:9" ht="14.5" x14ac:dyDescent="0.35">
      <c r="A326" s="53" t="s">
        <v>921</v>
      </c>
      <c r="B326" s="53" t="s">
        <v>961</v>
      </c>
      <c r="C326" s="54">
        <v>5</v>
      </c>
      <c r="D326" s="75" t="s">
        <v>693</v>
      </c>
      <c r="E326" s="75" t="s">
        <v>693</v>
      </c>
      <c r="F326" s="59">
        <v>0.05</v>
      </c>
      <c r="G326" s="56"/>
      <c r="H326" s="56">
        <f>G322*100</f>
        <v>235</v>
      </c>
      <c r="I326" s="103"/>
    </row>
    <row r="327" spans="1:9" ht="14.5" x14ac:dyDescent="0.35">
      <c r="A327" s="53" t="s">
        <v>921</v>
      </c>
      <c r="B327" s="53" t="s">
        <v>72</v>
      </c>
      <c r="C327" s="54" t="s">
        <v>676</v>
      </c>
      <c r="D327" s="54" t="s">
        <v>485</v>
      </c>
      <c r="E327" s="54" t="s">
        <v>69</v>
      </c>
      <c r="F327" s="59">
        <v>1.06</v>
      </c>
      <c r="G327" s="56"/>
      <c r="H327" s="98"/>
      <c r="I327" s="103"/>
    </row>
    <row r="328" spans="1:9" ht="14.5" x14ac:dyDescent="0.35">
      <c r="A328" s="53" t="s">
        <v>921</v>
      </c>
      <c r="B328" s="53" t="s">
        <v>644</v>
      </c>
      <c r="C328" s="54">
        <v>1</v>
      </c>
      <c r="D328" s="54" t="s">
        <v>9</v>
      </c>
      <c r="E328" s="54" t="s">
        <v>139</v>
      </c>
      <c r="F328" s="55"/>
      <c r="G328" s="56"/>
      <c r="H328" s="58"/>
      <c r="I328" s="103"/>
    </row>
    <row r="329" spans="1:9" ht="14.5" x14ac:dyDescent="0.35">
      <c r="A329" s="53" t="s">
        <v>921</v>
      </c>
      <c r="B329" s="53" t="s">
        <v>508</v>
      </c>
      <c r="C329" s="54" t="s">
        <v>676</v>
      </c>
      <c r="D329" s="54" t="s">
        <v>485</v>
      </c>
      <c r="E329" s="54" t="s">
        <v>69</v>
      </c>
      <c r="F329" s="59">
        <v>0.12</v>
      </c>
      <c r="G329" s="56"/>
      <c r="H329" s="56"/>
      <c r="I329" s="103"/>
    </row>
    <row r="330" spans="1:9" ht="14.5" x14ac:dyDescent="0.35">
      <c r="A330" s="53" t="s">
        <v>921</v>
      </c>
      <c r="B330" s="77" t="s">
        <v>153</v>
      </c>
      <c r="C330" s="54">
        <v>1</v>
      </c>
      <c r="D330" s="54" t="s">
        <v>9</v>
      </c>
      <c r="E330" s="54" t="s">
        <v>139</v>
      </c>
      <c r="F330" s="59"/>
      <c r="G330" s="56"/>
      <c r="H330" s="56"/>
      <c r="I330" s="103"/>
    </row>
    <row r="331" spans="1:9" ht="14.5" x14ac:dyDescent="0.35">
      <c r="A331" s="53" t="s">
        <v>921</v>
      </c>
      <c r="B331" s="53" t="s">
        <v>305</v>
      </c>
      <c r="C331" s="54" t="s">
        <v>822</v>
      </c>
      <c r="D331" s="54" t="s">
        <v>618</v>
      </c>
      <c r="E331" s="54" t="s">
        <v>21</v>
      </c>
      <c r="F331" s="59">
        <v>0.04</v>
      </c>
      <c r="G331" s="56"/>
      <c r="H331" s="56"/>
      <c r="I331" s="103"/>
    </row>
    <row r="332" spans="1:9" ht="14.5" x14ac:dyDescent="0.35">
      <c r="A332" s="53" t="s">
        <v>921</v>
      </c>
      <c r="B332" s="53" t="s">
        <v>823</v>
      </c>
      <c r="C332" s="54" t="s">
        <v>708</v>
      </c>
      <c r="D332" s="54" t="s">
        <v>532</v>
      </c>
      <c r="E332" s="54" t="s">
        <v>186</v>
      </c>
      <c r="F332" s="59">
        <v>0.75</v>
      </c>
      <c r="G332" s="56"/>
      <c r="H332" s="56"/>
      <c r="I332" s="103"/>
    </row>
    <row r="333" spans="1:9" ht="14.5" x14ac:dyDescent="0.35">
      <c r="A333" s="53" t="s">
        <v>921</v>
      </c>
      <c r="B333" s="53" t="s">
        <v>824</v>
      </c>
      <c r="C333" s="54" t="s">
        <v>654</v>
      </c>
      <c r="D333" s="54" t="s">
        <v>532</v>
      </c>
      <c r="E333" s="54" t="s">
        <v>186</v>
      </c>
      <c r="F333" s="59"/>
      <c r="G333" s="56"/>
      <c r="H333" s="56"/>
      <c r="I333" s="103"/>
    </row>
    <row r="334" spans="1:9" ht="14.5" x14ac:dyDescent="0.35">
      <c r="A334" s="53" t="s">
        <v>921</v>
      </c>
      <c r="B334" s="53" t="s">
        <v>825</v>
      </c>
      <c r="C334" s="54" t="s">
        <v>654</v>
      </c>
      <c r="D334" s="75" t="s">
        <v>693</v>
      </c>
      <c r="E334" s="75" t="s">
        <v>693</v>
      </c>
      <c r="F334" s="59"/>
      <c r="G334" s="56"/>
      <c r="H334" s="56"/>
      <c r="I334" s="103"/>
    </row>
    <row r="335" spans="1:9" ht="14.5" x14ac:dyDescent="0.35">
      <c r="A335" s="60" t="s">
        <v>922</v>
      </c>
      <c r="B335" s="60" t="s">
        <v>792</v>
      </c>
      <c r="C335" s="61">
        <v>7</v>
      </c>
      <c r="D335" s="61" t="s">
        <v>35</v>
      </c>
      <c r="E335" s="61" t="s">
        <v>35</v>
      </c>
      <c r="F335" s="65">
        <v>0.21</v>
      </c>
      <c r="G335" s="63">
        <f>SUM(F335:F344)</f>
        <v>0.69</v>
      </c>
      <c r="H335" s="63">
        <f>G335*30</f>
        <v>20.7</v>
      </c>
      <c r="I335" s="57"/>
    </row>
    <row r="336" spans="1:9" ht="14.5" x14ac:dyDescent="0.35">
      <c r="A336" s="60" t="s">
        <v>922</v>
      </c>
      <c r="B336" s="57" t="s">
        <v>818</v>
      </c>
      <c r="C336" s="81">
        <v>2</v>
      </c>
      <c r="D336" s="81" t="s">
        <v>15</v>
      </c>
      <c r="E336" s="81" t="s">
        <v>15</v>
      </c>
      <c r="F336" s="74">
        <v>0.04</v>
      </c>
      <c r="G336" s="62"/>
      <c r="H336" s="62"/>
      <c r="I336" s="57"/>
    </row>
    <row r="337" spans="1:9" ht="14.5" x14ac:dyDescent="0.35">
      <c r="A337" s="60" t="s">
        <v>922</v>
      </c>
      <c r="B337" s="60" t="s">
        <v>12</v>
      </c>
      <c r="C337" s="61">
        <v>2</v>
      </c>
      <c r="D337" s="61" t="s">
        <v>533</v>
      </c>
      <c r="E337" s="61" t="s">
        <v>4</v>
      </c>
      <c r="F337" s="64">
        <v>0.1</v>
      </c>
      <c r="G337" s="63"/>
      <c r="H337" s="63"/>
      <c r="I337" s="57"/>
    </row>
    <row r="338" spans="1:9" ht="14.5" x14ac:dyDescent="0.35">
      <c r="A338" s="60" t="s">
        <v>922</v>
      </c>
      <c r="B338" s="60" t="s">
        <v>644</v>
      </c>
      <c r="C338" s="61">
        <v>1</v>
      </c>
      <c r="D338" s="61" t="s">
        <v>9</v>
      </c>
      <c r="E338" s="61" t="s">
        <v>139</v>
      </c>
      <c r="F338" s="64"/>
      <c r="G338" s="63"/>
      <c r="H338" s="63"/>
      <c r="I338" s="57"/>
    </row>
    <row r="339" spans="1:9" ht="14.5" x14ac:dyDescent="0.35">
      <c r="A339" s="60" t="s">
        <v>922</v>
      </c>
      <c r="B339" s="60" t="s">
        <v>170</v>
      </c>
      <c r="C339" s="61">
        <v>2</v>
      </c>
      <c r="D339" s="61" t="s">
        <v>35</v>
      </c>
      <c r="E339" s="61" t="s">
        <v>35</v>
      </c>
      <c r="F339" s="64">
        <v>0.04</v>
      </c>
      <c r="G339" s="63"/>
      <c r="H339" s="63"/>
      <c r="I339" s="57"/>
    </row>
    <row r="340" spans="1:9" ht="14.5" x14ac:dyDescent="0.35">
      <c r="A340" s="60" t="s">
        <v>922</v>
      </c>
      <c r="B340" s="60" t="s">
        <v>278</v>
      </c>
      <c r="C340" s="61" t="s">
        <v>660</v>
      </c>
      <c r="D340" s="61" t="s">
        <v>643</v>
      </c>
      <c r="E340" s="61" t="s">
        <v>103</v>
      </c>
      <c r="F340" s="64">
        <v>0.02</v>
      </c>
      <c r="G340" s="63"/>
      <c r="H340" s="63"/>
      <c r="I340" s="57"/>
    </row>
    <row r="341" spans="1:9" ht="14.5" x14ac:dyDescent="0.35">
      <c r="A341" s="60" t="s">
        <v>922</v>
      </c>
      <c r="B341" s="60" t="s">
        <v>796</v>
      </c>
      <c r="C341" s="61">
        <v>3</v>
      </c>
      <c r="D341" s="61" t="s">
        <v>532</v>
      </c>
      <c r="E341" s="61" t="s">
        <v>186</v>
      </c>
      <c r="F341" s="64">
        <v>0.09</v>
      </c>
      <c r="G341" s="63"/>
      <c r="H341" s="63"/>
      <c r="I341" s="57"/>
    </row>
    <row r="342" spans="1:9" ht="14.5" x14ac:dyDescent="0.35">
      <c r="A342" s="60" t="s">
        <v>922</v>
      </c>
      <c r="B342" s="60" t="s">
        <v>761</v>
      </c>
      <c r="C342" s="61">
        <v>1</v>
      </c>
      <c r="D342" s="61" t="s">
        <v>532</v>
      </c>
      <c r="E342" s="61" t="s">
        <v>186</v>
      </c>
      <c r="F342" s="64">
        <v>0.19</v>
      </c>
      <c r="G342" s="63"/>
      <c r="H342" s="63"/>
      <c r="I342" s="57"/>
    </row>
    <row r="343" spans="1:9" ht="14.5" x14ac:dyDescent="0.35">
      <c r="A343" s="60" t="s">
        <v>922</v>
      </c>
      <c r="B343" s="60" t="s">
        <v>8</v>
      </c>
      <c r="C343" s="61" t="s">
        <v>654</v>
      </c>
      <c r="D343" s="61" t="s">
        <v>527</v>
      </c>
      <c r="E343" s="61" t="s">
        <v>9</v>
      </c>
      <c r="F343" s="64"/>
      <c r="G343" s="63"/>
      <c r="H343" s="63"/>
      <c r="I343" s="57"/>
    </row>
    <row r="344" spans="1:9" ht="14.5" x14ac:dyDescent="0.35">
      <c r="A344" s="60" t="s">
        <v>922</v>
      </c>
      <c r="B344" s="60" t="s">
        <v>801</v>
      </c>
      <c r="C344" s="61" t="s">
        <v>654</v>
      </c>
      <c r="D344" s="61" t="s">
        <v>122</v>
      </c>
      <c r="E344" s="61" t="s">
        <v>330</v>
      </c>
      <c r="F344" s="64"/>
      <c r="G344" s="63"/>
      <c r="H344" s="63"/>
      <c r="I344" s="57"/>
    </row>
    <row r="345" spans="1:9" ht="14.5" x14ac:dyDescent="0.35">
      <c r="A345" s="53" t="s">
        <v>889</v>
      </c>
      <c r="B345" s="53" t="s">
        <v>674</v>
      </c>
      <c r="C345" s="54" t="s">
        <v>675</v>
      </c>
      <c r="D345" s="54" t="s">
        <v>532</v>
      </c>
      <c r="E345" s="54" t="s">
        <v>186</v>
      </c>
      <c r="F345" s="59">
        <v>0.75</v>
      </c>
      <c r="G345" s="56">
        <f>SUM(F345:F352)</f>
        <v>2.25</v>
      </c>
      <c r="H345" s="56">
        <f>G345*30</f>
        <v>67.5</v>
      </c>
      <c r="I345" s="103"/>
    </row>
    <row r="346" spans="1:9" ht="14.5" x14ac:dyDescent="0.35">
      <c r="A346" s="53" t="s">
        <v>889</v>
      </c>
      <c r="B346" s="53" t="s">
        <v>278</v>
      </c>
      <c r="C346" s="54" t="s">
        <v>660</v>
      </c>
      <c r="D346" s="54" t="s">
        <v>643</v>
      </c>
      <c r="E346" s="54" t="s">
        <v>103</v>
      </c>
      <c r="F346" s="59">
        <v>0.02</v>
      </c>
      <c r="G346" s="56">
        <f>SUM(F345:F353)</f>
        <v>2.5</v>
      </c>
      <c r="H346" s="56">
        <f>G346*30</f>
        <v>75</v>
      </c>
      <c r="I346" s="103"/>
    </row>
    <row r="347" spans="1:9" ht="14.5" x14ac:dyDescent="0.35">
      <c r="A347" s="53" t="s">
        <v>889</v>
      </c>
      <c r="B347" s="53" t="s">
        <v>18</v>
      </c>
      <c r="C347" s="54">
        <v>5</v>
      </c>
      <c r="D347" s="54" t="s">
        <v>527</v>
      </c>
      <c r="E347" s="54" t="s">
        <v>9</v>
      </c>
      <c r="F347" s="55"/>
      <c r="G347" s="56"/>
      <c r="H347" s="56"/>
      <c r="I347" s="103"/>
    </row>
    <row r="348" spans="1:9" ht="14.5" x14ac:dyDescent="0.35">
      <c r="A348" s="53" t="s">
        <v>889</v>
      </c>
      <c r="B348" s="53" t="s">
        <v>659</v>
      </c>
      <c r="C348" s="54">
        <v>5</v>
      </c>
      <c r="D348" s="54" t="s">
        <v>527</v>
      </c>
      <c r="E348" s="54" t="s">
        <v>9</v>
      </c>
      <c r="F348" s="55"/>
      <c r="G348" s="56"/>
      <c r="H348" s="56"/>
      <c r="I348" s="103"/>
    </row>
    <row r="349" spans="1:9" ht="14.5" x14ac:dyDescent="0.35">
      <c r="A349" s="53" t="s">
        <v>889</v>
      </c>
      <c r="B349" s="53" t="s">
        <v>661</v>
      </c>
      <c r="C349" s="54">
        <v>1</v>
      </c>
      <c r="D349" s="54" t="s">
        <v>618</v>
      </c>
      <c r="E349" s="54" t="s">
        <v>21</v>
      </c>
      <c r="F349" s="59">
        <v>0.7</v>
      </c>
      <c r="G349" s="58"/>
      <c r="H349" s="58"/>
      <c r="I349" s="103"/>
    </row>
    <row r="350" spans="1:9" ht="14.5" x14ac:dyDescent="0.35">
      <c r="A350" s="53" t="s">
        <v>889</v>
      </c>
      <c r="B350" s="53" t="s">
        <v>68</v>
      </c>
      <c r="C350" s="54" t="s">
        <v>676</v>
      </c>
      <c r="D350" s="54" t="s">
        <v>485</v>
      </c>
      <c r="E350" s="54" t="s">
        <v>69</v>
      </c>
      <c r="F350" s="59">
        <v>0.68</v>
      </c>
      <c r="G350" s="56"/>
      <c r="H350" s="58"/>
      <c r="I350" s="103"/>
    </row>
    <row r="351" spans="1:9" ht="14.5" x14ac:dyDescent="0.35">
      <c r="A351" s="53" t="s">
        <v>889</v>
      </c>
      <c r="B351" s="53" t="s">
        <v>650</v>
      </c>
      <c r="C351" s="54">
        <v>1</v>
      </c>
      <c r="D351" s="54" t="s">
        <v>9</v>
      </c>
      <c r="E351" s="54" t="s">
        <v>139</v>
      </c>
      <c r="F351" s="55"/>
      <c r="G351" s="56"/>
      <c r="H351" s="56"/>
      <c r="I351" s="103"/>
    </row>
    <row r="352" spans="1:9" ht="14.5" x14ac:dyDescent="0.35">
      <c r="A352" s="53" t="s">
        <v>889</v>
      </c>
      <c r="B352" s="53" t="s">
        <v>677</v>
      </c>
      <c r="C352" s="54">
        <v>1</v>
      </c>
      <c r="D352" s="54" t="s">
        <v>4</v>
      </c>
      <c r="E352" s="54" t="s">
        <v>255</v>
      </c>
      <c r="F352" s="55">
        <v>0.1</v>
      </c>
      <c r="G352" s="56"/>
      <c r="H352" s="56"/>
      <c r="I352" s="103"/>
    </row>
    <row r="353" spans="1:9" ht="14.5" x14ac:dyDescent="0.35">
      <c r="A353" s="53" t="s">
        <v>889</v>
      </c>
      <c r="B353" s="53" t="s">
        <v>663</v>
      </c>
      <c r="C353" s="54" t="s">
        <v>654</v>
      </c>
      <c r="D353" s="54" t="s">
        <v>657</v>
      </c>
      <c r="E353" s="54" t="s">
        <v>657</v>
      </c>
      <c r="F353" s="55">
        <v>0.25</v>
      </c>
      <c r="G353" s="56"/>
      <c r="H353" s="56"/>
      <c r="I353" s="103" t="s">
        <v>939</v>
      </c>
    </row>
    <row r="354" spans="1:9" ht="14.5" x14ac:dyDescent="0.35">
      <c r="A354" s="60" t="s">
        <v>925</v>
      </c>
      <c r="B354" s="60" t="s">
        <v>567</v>
      </c>
      <c r="C354" s="61">
        <v>1</v>
      </c>
      <c r="D354" s="61" t="s">
        <v>618</v>
      </c>
      <c r="E354" s="61" t="s">
        <v>21</v>
      </c>
      <c r="F354" s="69">
        <v>0.85</v>
      </c>
      <c r="G354" s="71">
        <f>SUM(F354:F357)</f>
        <v>1.3900000000000001</v>
      </c>
      <c r="H354" s="71">
        <f>G354*30</f>
        <v>41.7</v>
      </c>
      <c r="I354" s="57"/>
    </row>
    <row r="355" spans="1:9" ht="14.5" x14ac:dyDescent="0.35">
      <c r="A355" s="60" t="s">
        <v>925</v>
      </c>
      <c r="B355" s="60" t="s">
        <v>791</v>
      </c>
      <c r="C355" s="61">
        <v>6</v>
      </c>
      <c r="D355" s="61" t="s">
        <v>228</v>
      </c>
      <c r="E355" s="61" t="s">
        <v>228</v>
      </c>
      <c r="F355" s="72">
        <v>0.42</v>
      </c>
      <c r="G355" s="71"/>
      <c r="H355" s="71"/>
      <c r="I355" s="57"/>
    </row>
    <row r="356" spans="1:9" ht="14.5" x14ac:dyDescent="0.35">
      <c r="A356" s="60" t="s">
        <v>925</v>
      </c>
      <c r="B356" s="60" t="s">
        <v>170</v>
      </c>
      <c r="C356" s="61">
        <v>5</v>
      </c>
      <c r="D356" s="61" t="s">
        <v>35</v>
      </c>
      <c r="E356" s="61" t="s">
        <v>35</v>
      </c>
      <c r="F356" s="72">
        <v>0.1</v>
      </c>
      <c r="G356" s="71"/>
      <c r="H356" s="107"/>
      <c r="I356" s="57"/>
    </row>
    <row r="357" spans="1:9" ht="14.5" x14ac:dyDescent="0.35">
      <c r="A357" s="60" t="s">
        <v>925</v>
      </c>
      <c r="B357" s="60" t="s">
        <v>96</v>
      </c>
      <c r="C357" s="61">
        <v>2</v>
      </c>
      <c r="D357" s="61" t="s">
        <v>66</v>
      </c>
      <c r="E357" s="61" t="s">
        <v>66</v>
      </c>
      <c r="F357" s="72">
        <v>0.02</v>
      </c>
      <c r="G357" s="71"/>
      <c r="H357" s="71"/>
      <c r="I357" s="57"/>
    </row>
    <row r="358" spans="1:9" ht="14.5" x14ac:dyDescent="0.35">
      <c r="A358" s="53" t="s">
        <v>911</v>
      </c>
      <c r="B358" s="53" t="s">
        <v>207</v>
      </c>
      <c r="C358" s="54">
        <v>1</v>
      </c>
      <c r="D358" s="54" t="s">
        <v>528</v>
      </c>
      <c r="E358" s="54" t="s">
        <v>206</v>
      </c>
      <c r="F358" s="59">
        <v>0.92</v>
      </c>
      <c r="G358" s="56">
        <f>SUM(F358:F374)</f>
        <v>3.39</v>
      </c>
      <c r="H358" s="56">
        <f>G358*30</f>
        <v>101.7</v>
      </c>
      <c r="I358" s="103"/>
    </row>
    <row r="359" spans="1:9" ht="14.5" x14ac:dyDescent="0.35">
      <c r="A359" s="53" t="s">
        <v>911</v>
      </c>
      <c r="B359" s="53" t="s">
        <v>767</v>
      </c>
      <c r="C359" s="54">
        <v>1</v>
      </c>
      <c r="D359" s="54" t="s">
        <v>528</v>
      </c>
      <c r="E359" s="54" t="s">
        <v>206</v>
      </c>
      <c r="F359" s="59">
        <v>0.75</v>
      </c>
      <c r="G359" s="56">
        <f>SUM(F358:F379)</f>
        <v>4.0699999999999994</v>
      </c>
      <c r="H359" s="56">
        <f>G359*30</f>
        <v>122.09999999999998</v>
      </c>
      <c r="I359" s="103"/>
    </row>
    <row r="360" spans="1:9" ht="14.5" x14ac:dyDescent="0.35">
      <c r="A360" s="53" t="s">
        <v>911</v>
      </c>
      <c r="B360" s="53" t="s">
        <v>504</v>
      </c>
      <c r="C360" s="54">
        <v>2</v>
      </c>
      <c r="D360" s="54" t="s">
        <v>532</v>
      </c>
      <c r="E360" s="54" t="s">
        <v>186</v>
      </c>
      <c r="F360" s="59">
        <v>0.46</v>
      </c>
      <c r="G360" s="56"/>
      <c r="H360" s="56"/>
      <c r="I360" s="103"/>
    </row>
    <row r="361" spans="1:9" ht="14.5" x14ac:dyDescent="0.35">
      <c r="A361" s="53" t="s">
        <v>911</v>
      </c>
      <c r="B361" s="53" t="s">
        <v>715</v>
      </c>
      <c r="C361" s="54">
        <v>1</v>
      </c>
      <c r="D361" s="54" t="s">
        <v>9</v>
      </c>
      <c r="E361" s="54" t="s">
        <v>139</v>
      </c>
      <c r="F361" s="55"/>
      <c r="G361" s="99"/>
      <c r="H361" s="56" t="s">
        <v>768</v>
      </c>
      <c r="I361" s="103"/>
    </row>
    <row r="362" spans="1:9" ht="14.5" x14ac:dyDescent="0.35">
      <c r="A362" s="53" t="s">
        <v>911</v>
      </c>
      <c r="B362" s="53" t="s">
        <v>769</v>
      </c>
      <c r="C362" s="54">
        <v>1</v>
      </c>
      <c r="D362" s="54" t="s">
        <v>122</v>
      </c>
      <c r="E362" s="54" t="s">
        <v>330</v>
      </c>
      <c r="F362" s="55"/>
      <c r="G362" s="56"/>
      <c r="H362" s="56">
        <f>G358*100</f>
        <v>339</v>
      </c>
      <c r="I362" s="103"/>
    </row>
    <row r="363" spans="1:9" ht="14.5" x14ac:dyDescent="0.35">
      <c r="A363" s="53" t="s">
        <v>911</v>
      </c>
      <c r="B363" s="53" t="s">
        <v>770</v>
      </c>
      <c r="C363" s="54" t="s">
        <v>654</v>
      </c>
      <c r="D363" s="54" t="s">
        <v>4</v>
      </c>
      <c r="E363" s="54" t="s">
        <v>255</v>
      </c>
      <c r="F363" s="55"/>
      <c r="G363" s="56"/>
      <c r="H363" s="56">
        <f>G359*100</f>
        <v>406.99999999999994</v>
      </c>
      <c r="I363" s="103"/>
    </row>
    <row r="364" spans="1:9" ht="14.5" x14ac:dyDescent="0.35">
      <c r="A364" s="53" t="s">
        <v>911</v>
      </c>
      <c r="B364" s="53" t="s">
        <v>771</v>
      </c>
      <c r="C364" s="54">
        <v>0.5</v>
      </c>
      <c r="D364" s="54" t="s">
        <v>4</v>
      </c>
      <c r="E364" s="54" t="s">
        <v>255</v>
      </c>
      <c r="F364" s="55">
        <v>0.03</v>
      </c>
      <c r="G364" s="56"/>
      <c r="H364" s="98"/>
      <c r="I364" s="103"/>
    </row>
    <row r="365" spans="1:9" ht="14.5" x14ac:dyDescent="0.35">
      <c r="A365" s="53" t="s">
        <v>911</v>
      </c>
      <c r="B365" s="53" t="s">
        <v>772</v>
      </c>
      <c r="C365" s="54" t="s">
        <v>647</v>
      </c>
      <c r="D365" s="54" t="s">
        <v>643</v>
      </c>
      <c r="E365" s="54" t="s">
        <v>103</v>
      </c>
      <c r="F365" s="59">
        <v>0.06</v>
      </c>
      <c r="G365" s="56"/>
      <c r="H365" s="98"/>
      <c r="I365" s="103"/>
    </row>
    <row r="366" spans="1:9" ht="14.5" x14ac:dyDescent="0.35">
      <c r="A366" s="53" t="s">
        <v>911</v>
      </c>
      <c r="B366" s="53" t="s">
        <v>88</v>
      </c>
      <c r="C366" s="54">
        <v>4</v>
      </c>
      <c r="D366" s="54" t="s">
        <v>618</v>
      </c>
      <c r="E366" s="54" t="s">
        <v>21</v>
      </c>
      <c r="F366" s="55">
        <v>0.6</v>
      </c>
      <c r="G366" s="56"/>
      <c r="H366" s="99"/>
      <c r="I366" s="103"/>
    </row>
    <row r="367" spans="1:9" ht="14.5" x14ac:dyDescent="0.35">
      <c r="A367" s="53" t="s">
        <v>911</v>
      </c>
      <c r="B367" s="53" t="s">
        <v>773</v>
      </c>
      <c r="C367" s="54">
        <v>1</v>
      </c>
      <c r="D367" s="54" t="s">
        <v>35</v>
      </c>
      <c r="E367" s="54" t="s">
        <v>35</v>
      </c>
      <c r="F367" s="55">
        <v>0.02</v>
      </c>
      <c r="G367" s="56"/>
      <c r="H367" s="56"/>
      <c r="I367" s="103"/>
    </row>
    <row r="368" spans="1:9" ht="14.5" x14ac:dyDescent="0.35">
      <c r="A368" s="53" t="s">
        <v>911</v>
      </c>
      <c r="B368" s="53" t="s">
        <v>774</v>
      </c>
      <c r="C368" s="54" t="s">
        <v>775</v>
      </c>
      <c r="D368" s="54" t="s">
        <v>532</v>
      </c>
      <c r="E368" s="54" t="s">
        <v>186</v>
      </c>
      <c r="F368" s="59">
        <v>0.21</v>
      </c>
      <c r="G368" s="56"/>
      <c r="H368" s="56"/>
      <c r="I368" s="103"/>
    </row>
    <row r="369" spans="1:9" ht="14.5" x14ac:dyDescent="0.35">
      <c r="A369" s="53" t="s">
        <v>911</v>
      </c>
      <c r="B369" s="53" t="s">
        <v>955</v>
      </c>
      <c r="C369" s="54">
        <v>1</v>
      </c>
      <c r="D369" s="54" t="s">
        <v>956</v>
      </c>
      <c r="E369" s="54" t="s">
        <v>957</v>
      </c>
      <c r="F369" s="59">
        <v>0.08</v>
      </c>
      <c r="G369" s="58"/>
      <c r="H369" s="58"/>
      <c r="I369" s="103"/>
    </row>
    <row r="370" spans="1:9" ht="14.5" x14ac:dyDescent="0.35">
      <c r="A370" s="53" t="s">
        <v>911</v>
      </c>
      <c r="B370" s="53" t="s">
        <v>776</v>
      </c>
      <c r="C370" s="54">
        <v>1</v>
      </c>
      <c r="D370" s="54" t="s">
        <v>122</v>
      </c>
      <c r="E370" s="54" t="s">
        <v>330</v>
      </c>
      <c r="F370" s="59"/>
      <c r="G370" s="58"/>
      <c r="H370" s="58"/>
      <c r="I370" s="103"/>
    </row>
    <row r="371" spans="1:9" ht="14.5" x14ac:dyDescent="0.35">
      <c r="A371" s="53" t="s">
        <v>911</v>
      </c>
      <c r="B371" s="53" t="s">
        <v>765</v>
      </c>
      <c r="C371" s="54">
        <v>1</v>
      </c>
      <c r="D371" s="54" t="s">
        <v>122</v>
      </c>
      <c r="E371" s="54" t="s">
        <v>330</v>
      </c>
      <c r="F371" s="55"/>
      <c r="G371" s="56"/>
      <c r="H371" s="56"/>
      <c r="I371" s="103"/>
    </row>
    <row r="372" spans="1:9" ht="14.5" x14ac:dyDescent="0.35">
      <c r="A372" s="53" t="s">
        <v>911</v>
      </c>
      <c r="B372" s="53" t="s">
        <v>644</v>
      </c>
      <c r="C372" s="54">
        <v>1</v>
      </c>
      <c r="D372" s="54" t="s">
        <v>9</v>
      </c>
      <c r="E372" s="54" t="s">
        <v>139</v>
      </c>
      <c r="F372" s="55"/>
      <c r="G372" s="58"/>
      <c r="H372" s="58"/>
      <c r="I372" s="103"/>
    </row>
    <row r="373" spans="1:9" ht="14.5" x14ac:dyDescent="0.35">
      <c r="A373" s="53" t="s">
        <v>911</v>
      </c>
      <c r="B373" s="53" t="s">
        <v>777</v>
      </c>
      <c r="C373" s="54">
        <v>2</v>
      </c>
      <c r="D373" s="54" t="s">
        <v>532</v>
      </c>
      <c r="E373" s="54" t="s">
        <v>186</v>
      </c>
      <c r="F373" s="59">
        <f>0.08*2</f>
        <v>0.16</v>
      </c>
      <c r="G373" s="56"/>
      <c r="H373" s="56"/>
      <c r="I373" s="103"/>
    </row>
    <row r="374" spans="1:9" ht="14.5" x14ac:dyDescent="0.35">
      <c r="A374" s="53" t="s">
        <v>911</v>
      </c>
      <c r="B374" s="53" t="s">
        <v>778</v>
      </c>
      <c r="C374" s="54">
        <v>1</v>
      </c>
      <c r="D374" s="54" t="s">
        <v>66</v>
      </c>
      <c r="E374" s="54" t="s">
        <v>66</v>
      </c>
      <c r="F374" s="59">
        <v>0.1</v>
      </c>
      <c r="G374" s="56"/>
      <c r="H374" s="56"/>
      <c r="I374" s="103"/>
    </row>
    <row r="375" spans="1:9" ht="14.5" x14ac:dyDescent="0.35">
      <c r="A375" s="53" t="s">
        <v>911</v>
      </c>
      <c r="B375" s="53" t="s">
        <v>779</v>
      </c>
      <c r="C375" s="54">
        <v>3</v>
      </c>
      <c r="D375" s="54" t="s">
        <v>35</v>
      </c>
      <c r="E375" s="54" t="s">
        <v>35</v>
      </c>
      <c r="F375" s="59">
        <v>0.09</v>
      </c>
      <c r="G375" s="56"/>
      <c r="H375" s="56"/>
      <c r="I375" s="103"/>
    </row>
    <row r="376" spans="1:9" ht="14.5" x14ac:dyDescent="0.35">
      <c r="A376" s="53" t="s">
        <v>911</v>
      </c>
      <c r="B376" s="53" t="s">
        <v>780</v>
      </c>
      <c r="C376" s="54">
        <v>3</v>
      </c>
      <c r="D376" s="54" t="s">
        <v>66</v>
      </c>
      <c r="E376" s="54" t="s">
        <v>66</v>
      </c>
      <c r="F376" s="59">
        <v>0.06</v>
      </c>
      <c r="G376" s="56"/>
      <c r="H376" s="56"/>
      <c r="I376" s="103"/>
    </row>
    <row r="377" spans="1:9" ht="14.5" x14ac:dyDescent="0.35">
      <c r="A377" s="53" t="s">
        <v>911</v>
      </c>
      <c r="B377" s="53" t="s">
        <v>781</v>
      </c>
      <c r="C377" s="54">
        <v>3</v>
      </c>
      <c r="D377" s="54" t="s">
        <v>66</v>
      </c>
      <c r="E377" s="54" t="s">
        <v>66</v>
      </c>
      <c r="F377" s="59">
        <v>0.03</v>
      </c>
      <c r="G377" s="58"/>
      <c r="H377" s="58"/>
      <c r="I377" s="103"/>
    </row>
    <row r="378" spans="1:9" ht="14.5" x14ac:dyDescent="0.35">
      <c r="A378" s="53" t="s">
        <v>911</v>
      </c>
      <c r="B378" s="53" t="s">
        <v>782</v>
      </c>
      <c r="C378" s="54" t="s">
        <v>783</v>
      </c>
      <c r="D378" s="54" t="s">
        <v>784</v>
      </c>
      <c r="E378" s="54" t="s">
        <v>784</v>
      </c>
      <c r="F378" s="59">
        <v>0.45</v>
      </c>
      <c r="G378" s="56"/>
      <c r="H378" s="56"/>
      <c r="I378" s="103"/>
    </row>
    <row r="379" spans="1:9" ht="14.5" x14ac:dyDescent="0.35">
      <c r="A379" s="53" t="s">
        <v>911</v>
      </c>
      <c r="B379" s="53" t="s">
        <v>785</v>
      </c>
      <c r="C379" s="54">
        <v>5</v>
      </c>
      <c r="D379" s="54" t="s">
        <v>24</v>
      </c>
      <c r="E379" s="54" t="s">
        <v>24</v>
      </c>
      <c r="F379" s="59">
        <v>0.05</v>
      </c>
      <c r="G379" s="56"/>
      <c r="H379" s="56"/>
      <c r="I379" s="103"/>
    </row>
    <row r="380" spans="1:9" ht="14.5" x14ac:dyDescent="0.35">
      <c r="A380" s="60" t="s">
        <v>927</v>
      </c>
      <c r="B380" s="60" t="s">
        <v>509</v>
      </c>
      <c r="C380" s="61" t="s">
        <v>648</v>
      </c>
      <c r="D380" s="61" t="s">
        <v>485</v>
      </c>
      <c r="E380" s="61" t="s">
        <v>485</v>
      </c>
      <c r="F380" s="69"/>
      <c r="G380" s="71">
        <f>SUM(F380:F387)</f>
        <v>0.15000000000000002</v>
      </c>
      <c r="H380" s="71">
        <f>G380*30</f>
        <v>4.5000000000000009</v>
      </c>
      <c r="I380" s="57"/>
    </row>
    <row r="381" spans="1:9" ht="14.5" x14ac:dyDescent="0.35">
      <c r="A381" s="60" t="s">
        <v>927</v>
      </c>
      <c r="B381" s="60" t="s">
        <v>278</v>
      </c>
      <c r="C381" s="61" t="s">
        <v>660</v>
      </c>
      <c r="D381" s="61" t="s">
        <v>643</v>
      </c>
      <c r="E381" s="61" t="s">
        <v>103</v>
      </c>
      <c r="F381" s="72">
        <v>0.02</v>
      </c>
      <c r="G381" s="71"/>
      <c r="H381" s="71"/>
      <c r="I381" s="57"/>
    </row>
    <row r="382" spans="1:9" ht="14.5" x14ac:dyDescent="0.35">
      <c r="A382" s="60" t="s">
        <v>927</v>
      </c>
      <c r="B382" s="60" t="s">
        <v>659</v>
      </c>
      <c r="C382" s="61">
        <v>5</v>
      </c>
      <c r="D382" s="61" t="s">
        <v>527</v>
      </c>
      <c r="E382" s="61" t="s">
        <v>9</v>
      </c>
      <c r="F382" s="69"/>
      <c r="G382" s="71"/>
      <c r="H382" s="71"/>
      <c r="I382" s="57"/>
    </row>
    <row r="383" spans="1:9" ht="14.5" x14ac:dyDescent="0.35">
      <c r="A383" s="60" t="s">
        <v>927</v>
      </c>
      <c r="B383" s="60" t="s">
        <v>699</v>
      </c>
      <c r="C383" s="61">
        <v>1</v>
      </c>
      <c r="D383" s="61" t="s">
        <v>526</v>
      </c>
      <c r="E383" s="61" t="s">
        <v>32</v>
      </c>
      <c r="F383" s="72">
        <v>0.06</v>
      </c>
      <c r="G383" s="71"/>
      <c r="H383" s="71"/>
      <c r="I383" s="57"/>
    </row>
    <row r="384" spans="1:9" ht="14.5" x14ac:dyDescent="0.35">
      <c r="A384" s="60" t="s">
        <v>927</v>
      </c>
      <c r="B384" s="60" t="s">
        <v>816</v>
      </c>
      <c r="C384" s="61">
        <v>2</v>
      </c>
      <c r="D384" s="61" t="s">
        <v>533</v>
      </c>
      <c r="E384" s="61" t="s">
        <v>4</v>
      </c>
      <c r="F384" s="72">
        <v>0.02</v>
      </c>
      <c r="G384" s="71"/>
      <c r="H384" s="71"/>
      <c r="I384" s="57"/>
    </row>
    <row r="385" spans="1:9" ht="14.5" x14ac:dyDescent="0.35">
      <c r="A385" s="60" t="s">
        <v>927</v>
      </c>
      <c r="B385" s="60" t="s">
        <v>650</v>
      </c>
      <c r="C385" s="61">
        <v>1</v>
      </c>
      <c r="D385" s="61" t="s">
        <v>9</v>
      </c>
      <c r="E385" s="61" t="s">
        <v>139</v>
      </c>
      <c r="F385" s="69"/>
      <c r="G385" s="71"/>
      <c r="H385" s="71"/>
      <c r="I385" s="57"/>
    </row>
    <row r="386" spans="1:9" ht="14.5" x14ac:dyDescent="0.35">
      <c r="A386" s="60" t="s">
        <v>927</v>
      </c>
      <c r="B386" s="60" t="s">
        <v>701</v>
      </c>
      <c r="C386" s="61" t="s">
        <v>702</v>
      </c>
      <c r="D386" s="61" t="s">
        <v>15</v>
      </c>
      <c r="E386" s="61" t="s">
        <v>15</v>
      </c>
      <c r="F386" s="72">
        <v>0.05</v>
      </c>
      <c r="G386" s="71"/>
      <c r="H386" s="71"/>
      <c r="I386" s="57"/>
    </row>
    <row r="387" spans="1:9" ht="14.5" x14ac:dyDescent="0.35">
      <c r="A387" s="60" t="s">
        <v>927</v>
      </c>
      <c r="B387" s="60" t="s">
        <v>962</v>
      </c>
      <c r="C387" s="61" t="s">
        <v>707</v>
      </c>
      <c r="D387" s="61" t="s">
        <v>963</v>
      </c>
      <c r="E387" s="61" t="s">
        <v>964</v>
      </c>
      <c r="F387" s="72"/>
      <c r="G387" s="71"/>
      <c r="H387" s="71"/>
      <c r="I387" s="57"/>
    </row>
    <row r="388" spans="1:9" ht="14.5" x14ac:dyDescent="0.35">
      <c r="A388" s="77" t="s">
        <v>926</v>
      </c>
      <c r="B388" s="77" t="s">
        <v>260</v>
      </c>
      <c r="C388" s="78">
        <v>2</v>
      </c>
      <c r="D388" s="78" t="s">
        <v>643</v>
      </c>
      <c r="E388" s="78" t="s">
        <v>103</v>
      </c>
      <c r="F388" s="84">
        <v>0.38</v>
      </c>
      <c r="G388" s="80">
        <f>SUM(F388:F394)</f>
        <v>1.03</v>
      </c>
      <c r="H388" s="80">
        <f>G388*30</f>
        <v>30.900000000000002</v>
      </c>
      <c r="I388" s="103"/>
    </row>
    <row r="389" spans="1:9" ht="14.5" x14ac:dyDescent="0.35">
      <c r="A389" s="77" t="s">
        <v>926</v>
      </c>
      <c r="B389" s="77" t="s">
        <v>509</v>
      </c>
      <c r="C389" s="78" t="s">
        <v>675</v>
      </c>
      <c r="D389" s="78" t="s">
        <v>485</v>
      </c>
      <c r="E389" s="78" t="s">
        <v>485</v>
      </c>
      <c r="F389" s="110"/>
      <c r="G389" s="80"/>
      <c r="H389" s="79"/>
      <c r="I389" s="103"/>
    </row>
    <row r="390" spans="1:9" ht="14.5" x14ac:dyDescent="0.35">
      <c r="A390" s="77" t="s">
        <v>926</v>
      </c>
      <c r="B390" s="77" t="s">
        <v>697</v>
      </c>
      <c r="C390" s="78" t="s">
        <v>647</v>
      </c>
      <c r="D390" s="78" t="s">
        <v>524</v>
      </c>
      <c r="E390" s="78" t="s">
        <v>266</v>
      </c>
      <c r="F390" s="84">
        <v>0.21</v>
      </c>
      <c r="G390" s="80"/>
      <c r="H390" s="80"/>
      <c r="I390" s="103"/>
    </row>
    <row r="391" spans="1:9" ht="14.5" x14ac:dyDescent="0.35">
      <c r="A391" s="77" t="s">
        <v>926</v>
      </c>
      <c r="B391" s="77" t="s">
        <v>467</v>
      </c>
      <c r="C391" s="78">
        <v>2</v>
      </c>
      <c r="D391" s="78" t="s">
        <v>526</v>
      </c>
      <c r="E391" s="78" t="s">
        <v>32</v>
      </c>
      <c r="F391" s="84">
        <v>0.4</v>
      </c>
      <c r="G391" s="80"/>
      <c r="H391" s="80"/>
      <c r="I391" s="103"/>
    </row>
    <row r="392" spans="1:9" ht="14.5" x14ac:dyDescent="0.35">
      <c r="A392" s="77" t="s">
        <v>926</v>
      </c>
      <c r="B392" s="77" t="s">
        <v>773</v>
      </c>
      <c r="C392" s="78">
        <v>2</v>
      </c>
      <c r="D392" s="78" t="s">
        <v>35</v>
      </c>
      <c r="E392" s="78" t="s">
        <v>35</v>
      </c>
      <c r="F392" s="84">
        <v>0.04</v>
      </c>
      <c r="G392" s="80"/>
      <c r="H392" s="80"/>
      <c r="I392" s="103"/>
    </row>
    <row r="393" spans="1:9" ht="14.5" x14ac:dyDescent="0.35">
      <c r="A393" s="77" t="s">
        <v>926</v>
      </c>
      <c r="B393" s="77" t="s">
        <v>829</v>
      </c>
      <c r="C393" s="78">
        <v>1</v>
      </c>
      <c r="D393" s="78" t="s">
        <v>66</v>
      </c>
      <c r="E393" s="78" t="s">
        <v>66</v>
      </c>
      <c r="F393" s="110"/>
      <c r="G393" s="80"/>
      <c r="H393" s="80"/>
      <c r="I393" s="103"/>
    </row>
    <row r="394" spans="1:9" ht="14.5" x14ac:dyDescent="0.35">
      <c r="A394" s="77" t="s">
        <v>926</v>
      </c>
      <c r="B394" s="77" t="s">
        <v>830</v>
      </c>
      <c r="C394" s="78" t="s">
        <v>831</v>
      </c>
      <c r="D394" s="78" t="s">
        <v>32</v>
      </c>
      <c r="E394" s="78" t="s">
        <v>106</v>
      </c>
      <c r="F394" s="79"/>
      <c r="G394" s="80"/>
      <c r="H394" s="80"/>
      <c r="I394" s="103"/>
    </row>
    <row r="395" spans="1:9" ht="14.5" x14ac:dyDescent="0.35">
      <c r="A395" s="60" t="s">
        <v>898</v>
      </c>
      <c r="B395" s="60" t="s">
        <v>709</v>
      </c>
      <c r="C395" s="61">
        <v>2</v>
      </c>
      <c r="D395" s="68" t="s">
        <v>693</v>
      </c>
      <c r="E395" s="68" t="s">
        <v>693</v>
      </c>
      <c r="F395" s="64">
        <v>2.5</v>
      </c>
      <c r="G395" s="63">
        <f>SUM(F395:F403)</f>
        <v>4.22</v>
      </c>
      <c r="H395" s="63">
        <f>G395*30</f>
        <v>126.6</v>
      </c>
      <c r="I395" s="57" t="s">
        <v>710</v>
      </c>
    </row>
    <row r="396" spans="1:9" ht="14.5" x14ac:dyDescent="0.35">
      <c r="A396" s="60" t="s">
        <v>898</v>
      </c>
      <c r="B396" s="60" t="s">
        <v>509</v>
      </c>
      <c r="C396" s="61" t="s">
        <v>675</v>
      </c>
      <c r="D396" s="61" t="s">
        <v>485</v>
      </c>
      <c r="E396" s="61" t="s">
        <v>485</v>
      </c>
      <c r="F396" s="65"/>
      <c r="G396" s="63"/>
      <c r="H396" s="63"/>
      <c r="I396" s="57"/>
    </row>
    <row r="397" spans="1:9" ht="14.5" x14ac:dyDescent="0.35">
      <c r="A397" s="60" t="s">
        <v>898</v>
      </c>
      <c r="B397" s="60" t="s">
        <v>278</v>
      </c>
      <c r="C397" s="61" t="s">
        <v>660</v>
      </c>
      <c r="D397" s="61" t="s">
        <v>643</v>
      </c>
      <c r="E397" s="61" t="s">
        <v>103</v>
      </c>
      <c r="F397" s="64">
        <v>0.02</v>
      </c>
      <c r="G397" s="63"/>
      <c r="H397" s="63"/>
      <c r="I397" s="57"/>
    </row>
    <row r="398" spans="1:9" ht="14.5" x14ac:dyDescent="0.35">
      <c r="A398" s="60" t="s">
        <v>898</v>
      </c>
      <c r="B398" s="60" t="s">
        <v>649</v>
      </c>
      <c r="C398" s="61" t="s">
        <v>711</v>
      </c>
      <c r="D398" s="61" t="s">
        <v>524</v>
      </c>
      <c r="E398" s="61" t="s">
        <v>266</v>
      </c>
      <c r="F398" s="65">
        <v>0.12</v>
      </c>
      <c r="G398" s="63"/>
      <c r="H398" s="63"/>
      <c r="I398" s="57"/>
    </row>
    <row r="399" spans="1:9" ht="14.5" x14ac:dyDescent="0.35">
      <c r="A399" s="60" t="s">
        <v>898</v>
      </c>
      <c r="B399" s="60" t="s">
        <v>712</v>
      </c>
      <c r="C399" s="61">
        <v>2</v>
      </c>
      <c r="D399" s="61" t="s">
        <v>533</v>
      </c>
      <c r="E399" s="61"/>
      <c r="F399" s="64">
        <v>0.02</v>
      </c>
      <c r="G399" s="63"/>
      <c r="H399" s="63"/>
      <c r="I399" s="57"/>
    </row>
    <row r="400" spans="1:9" ht="14.5" x14ac:dyDescent="0.35">
      <c r="A400" s="60" t="s">
        <v>898</v>
      </c>
      <c r="B400" s="60" t="s">
        <v>143</v>
      </c>
      <c r="C400" s="61">
        <v>3</v>
      </c>
      <c r="D400" s="61" t="s">
        <v>15</v>
      </c>
      <c r="E400" s="61" t="s">
        <v>15</v>
      </c>
      <c r="F400" s="64">
        <v>0.06</v>
      </c>
      <c r="G400" s="63"/>
      <c r="H400" s="63"/>
      <c r="I400" s="57"/>
    </row>
    <row r="401" spans="1:9" ht="14.5" x14ac:dyDescent="0.35">
      <c r="A401" s="60" t="s">
        <v>898</v>
      </c>
      <c r="B401" s="60" t="s">
        <v>713</v>
      </c>
      <c r="C401" s="61">
        <v>2</v>
      </c>
      <c r="D401" s="61" t="s">
        <v>618</v>
      </c>
      <c r="E401" s="61" t="s">
        <v>21</v>
      </c>
      <c r="F401" s="64">
        <v>1.4</v>
      </c>
      <c r="G401" s="62"/>
      <c r="H401" s="62"/>
      <c r="I401" s="57"/>
    </row>
    <row r="402" spans="1:9" ht="14.5" x14ac:dyDescent="0.35">
      <c r="A402" s="60" t="s">
        <v>898</v>
      </c>
      <c r="B402" s="60" t="s">
        <v>170</v>
      </c>
      <c r="C402" s="61">
        <v>5</v>
      </c>
      <c r="D402" s="61" t="s">
        <v>35</v>
      </c>
      <c r="E402" s="61" t="s">
        <v>35</v>
      </c>
      <c r="F402" s="64">
        <v>0.1</v>
      </c>
      <c r="G402" s="63"/>
      <c r="H402" s="63"/>
      <c r="I402" s="57"/>
    </row>
    <row r="403" spans="1:9" ht="14.5" x14ac:dyDescent="0.35">
      <c r="A403" s="60" t="s">
        <v>898</v>
      </c>
      <c r="B403" s="60" t="s">
        <v>650</v>
      </c>
      <c r="C403" s="61">
        <v>1</v>
      </c>
      <c r="D403" s="61" t="s">
        <v>9</v>
      </c>
      <c r="E403" s="61" t="s">
        <v>139</v>
      </c>
      <c r="F403" s="65"/>
      <c r="G403" s="63"/>
      <c r="H403" s="62"/>
      <c r="I403" s="57"/>
    </row>
    <row r="404" spans="1:9" ht="14.5" x14ac:dyDescent="0.35">
      <c r="A404" s="77" t="s">
        <v>928</v>
      </c>
      <c r="B404" s="77" t="s">
        <v>728</v>
      </c>
      <c r="C404" s="78">
        <v>10</v>
      </c>
      <c r="D404" s="78" t="s">
        <v>35</v>
      </c>
      <c r="E404" s="78" t="s">
        <v>35</v>
      </c>
      <c r="F404" s="84">
        <v>0.06</v>
      </c>
      <c r="G404" s="80">
        <f>SUM(F404:F413)</f>
        <v>1.4300000000000002</v>
      </c>
      <c r="H404" s="80">
        <f>G404*30</f>
        <v>42.900000000000006</v>
      </c>
      <c r="I404" s="103"/>
    </row>
    <row r="405" spans="1:9" ht="14.5" x14ac:dyDescent="0.35">
      <c r="A405" s="77" t="s">
        <v>928</v>
      </c>
      <c r="B405" s="77" t="s">
        <v>253</v>
      </c>
      <c r="C405" s="78">
        <v>8</v>
      </c>
      <c r="D405" s="78" t="s">
        <v>643</v>
      </c>
      <c r="E405" s="78" t="s">
        <v>103</v>
      </c>
      <c r="F405" s="84">
        <v>0.34</v>
      </c>
      <c r="G405" s="80"/>
      <c r="H405" s="80"/>
      <c r="I405" s="103"/>
    </row>
    <row r="406" spans="1:9" ht="14.5" x14ac:dyDescent="0.35">
      <c r="A406" s="77" t="s">
        <v>928</v>
      </c>
      <c r="B406" s="77" t="s">
        <v>278</v>
      </c>
      <c r="C406" s="78" t="s">
        <v>660</v>
      </c>
      <c r="D406" s="78" t="s">
        <v>643</v>
      </c>
      <c r="E406" s="78" t="s">
        <v>103</v>
      </c>
      <c r="F406" s="84">
        <v>0.02</v>
      </c>
      <c r="G406" s="80"/>
      <c r="H406" s="80"/>
      <c r="I406" s="103"/>
    </row>
    <row r="407" spans="1:9" ht="14.5" x14ac:dyDescent="0.35">
      <c r="A407" s="77" t="s">
        <v>928</v>
      </c>
      <c r="B407" s="77" t="s">
        <v>832</v>
      </c>
      <c r="C407" s="78">
        <v>1</v>
      </c>
      <c r="D407" s="76" t="s">
        <v>693</v>
      </c>
      <c r="E407" s="76" t="s">
        <v>693</v>
      </c>
      <c r="F407" s="110">
        <v>0.13</v>
      </c>
      <c r="G407" s="80"/>
      <c r="H407" s="80"/>
      <c r="I407" s="103"/>
    </row>
    <row r="408" spans="1:9" ht="14.5" x14ac:dyDescent="0.35">
      <c r="A408" s="77" t="s">
        <v>928</v>
      </c>
      <c r="B408" s="77" t="s">
        <v>833</v>
      </c>
      <c r="C408" s="78">
        <v>2</v>
      </c>
      <c r="D408" s="78" t="s">
        <v>526</v>
      </c>
      <c r="E408" s="78" t="s">
        <v>32</v>
      </c>
      <c r="F408" s="84">
        <v>0.08</v>
      </c>
      <c r="G408" s="80"/>
      <c r="H408" s="80"/>
      <c r="I408" s="103"/>
    </row>
    <row r="409" spans="1:9" ht="14.5" x14ac:dyDescent="0.35">
      <c r="A409" s="77" t="s">
        <v>928</v>
      </c>
      <c r="B409" s="77" t="s">
        <v>834</v>
      </c>
      <c r="C409" s="78">
        <v>1</v>
      </c>
      <c r="D409" s="78" t="s">
        <v>526</v>
      </c>
      <c r="E409" s="78" t="s">
        <v>32</v>
      </c>
      <c r="F409" s="84">
        <v>0.08</v>
      </c>
      <c r="G409" s="80"/>
      <c r="H409" s="80"/>
      <c r="I409" s="103"/>
    </row>
    <row r="410" spans="1:9" ht="14.5" x14ac:dyDescent="0.35">
      <c r="A410" s="77" t="s">
        <v>928</v>
      </c>
      <c r="B410" s="77" t="s">
        <v>161</v>
      </c>
      <c r="C410" s="78">
        <v>5</v>
      </c>
      <c r="D410" s="78" t="s">
        <v>186</v>
      </c>
      <c r="E410" s="78" t="s">
        <v>27</v>
      </c>
      <c r="F410" s="84">
        <v>0.1</v>
      </c>
      <c r="G410" s="80"/>
      <c r="H410" s="80"/>
      <c r="I410" s="103"/>
    </row>
    <row r="411" spans="1:9" ht="14.5" x14ac:dyDescent="0.35">
      <c r="A411" s="77" t="s">
        <v>928</v>
      </c>
      <c r="B411" s="77" t="s">
        <v>100</v>
      </c>
      <c r="C411" s="78">
        <v>10</v>
      </c>
      <c r="D411" s="78" t="s">
        <v>66</v>
      </c>
      <c r="E411" s="78" t="s">
        <v>66</v>
      </c>
      <c r="F411" s="84">
        <v>0.2</v>
      </c>
      <c r="G411" s="80"/>
      <c r="H411" s="80"/>
      <c r="I411" s="103"/>
    </row>
    <row r="412" spans="1:9" ht="14.5" x14ac:dyDescent="0.35">
      <c r="A412" s="77" t="s">
        <v>928</v>
      </c>
      <c r="B412" s="77" t="s">
        <v>835</v>
      </c>
      <c r="C412" s="78">
        <v>20</v>
      </c>
      <c r="D412" s="78" t="s">
        <v>35</v>
      </c>
      <c r="E412" s="78" t="s">
        <v>35</v>
      </c>
      <c r="F412" s="84">
        <v>0.4</v>
      </c>
      <c r="G412" s="80"/>
      <c r="H412" s="79"/>
      <c r="I412" s="103"/>
    </row>
    <row r="413" spans="1:9" ht="14.5" x14ac:dyDescent="0.35">
      <c r="A413" s="77" t="s">
        <v>928</v>
      </c>
      <c r="B413" s="77" t="s">
        <v>701</v>
      </c>
      <c r="C413" s="78" t="s">
        <v>836</v>
      </c>
      <c r="D413" s="78" t="s">
        <v>15</v>
      </c>
      <c r="E413" s="78" t="s">
        <v>15</v>
      </c>
      <c r="F413" s="84">
        <v>0.02</v>
      </c>
      <c r="G413" s="80"/>
      <c r="H413" s="80"/>
      <c r="I413" s="103"/>
    </row>
    <row r="414" spans="1:9" ht="14.5" x14ac:dyDescent="0.35">
      <c r="A414" s="60" t="s">
        <v>899</v>
      </c>
      <c r="B414" s="60" t="s">
        <v>674</v>
      </c>
      <c r="C414" s="61" t="s">
        <v>714</v>
      </c>
      <c r="D414" s="61" t="s">
        <v>532</v>
      </c>
      <c r="E414" s="61" t="s">
        <v>186</v>
      </c>
      <c r="F414" s="72">
        <v>0.75</v>
      </c>
      <c r="G414" s="71">
        <f>SUM(F414:F425)</f>
        <v>5.1000000000000005</v>
      </c>
      <c r="H414" s="71">
        <f>G414*30</f>
        <v>153.00000000000003</v>
      </c>
      <c r="I414" s="57"/>
    </row>
    <row r="415" spans="1:9" ht="14.5" x14ac:dyDescent="0.35">
      <c r="A415" s="60" t="s">
        <v>899</v>
      </c>
      <c r="B415" s="60" t="s">
        <v>260</v>
      </c>
      <c r="C415" s="61">
        <v>4</v>
      </c>
      <c r="D415" s="61" t="s">
        <v>643</v>
      </c>
      <c r="E415" s="61" t="s">
        <v>103</v>
      </c>
      <c r="F415" s="72">
        <v>0.76</v>
      </c>
      <c r="G415" s="71"/>
      <c r="H415" s="71"/>
      <c r="I415" s="57"/>
    </row>
    <row r="416" spans="1:9" ht="14.5" x14ac:dyDescent="0.35">
      <c r="A416" s="60" t="s">
        <v>899</v>
      </c>
      <c r="B416" s="60" t="s">
        <v>681</v>
      </c>
      <c r="C416" s="61">
        <v>1</v>
      </c>
      <c r="D416" s="61" t="s">
        <v>4</v>
      </c>
      <c r="E416" s="61" t="s">
        <v>255</v>
      </c>
      <c r="F416" s="69">
        <v>0.11</v>
      </c>
      <c r="G416" s="71"/>
      <c r="H416" s="71"/>
      <c r="I416" s="57"/>
    </row>
    <row r="417" spans="1:9" ht="14.5" x14ac:dyDescent="0.35">
      <c r="A417" s="60" t="s">
        <v>899</v>
      </c>
      <c r="B417" s="60" t="s">
        <v>715</v>
      </c>
      <c r="C417" s="61">
        <v>1</v>
      </c>
      <c r="D417" s="61" t="s">
        <v>9</v>
      </c>
      <c r="E417" s="61" t="s">
        <v>139</v>
      </c>
      <c r="F417" s="69"/>
      <c r="G417" s="71"/>
      <c r="H417" s="71"/>
      <c r="I417" s="57"/>
    </row>
    <row r="418" spans="1:9" ht="14.5" x14ac:dyDescent="0.35">
      <c r="A418" s="60" t="s">
        <v>899</v>
      </c>
      <c r="B418" s="60" t="s">
        <v>716</v>
      </c>
      <c r="C418" s="61" t="s">
        <v>717</v>
      </c>
      <c r="D418" s="61" t="s">
        <v>718</v>
      </c>
      <c r="E418" s="61" t="s">
        <v>83</v>
      </c>
      <c r="F418" s="69">
        <v>2.1</v>
      </c>
      <c r="G418" s="71"/>
      <c r="H418" s="71"/>
      <c r="I418" s="57"/>
    </row>
    <row r="419" spans="1:9" ht="14.5" x14ac:dyDescent="0.35">
      <c r="A419" s="60" t="s">
        <v>899</v>
      </c>
      <c r="B419" s="60" t="s">
        <v>719</v>
      </c>
      <c r="C419" s="61">
        <v>3</v>
      </c>
      <c r="D419" s="61" t="s">
        <v>255</v>
      </c>
      <c r="E419" s="61" t="s">
        <v>54</v>
      </c>
      <c r="F419" s="72"/>
      <c r="G419" s="70"/>
      <c r="H419" s="70"/>
      <c r="I419" s="57"/>
    </row>
    <row r="420" spans="1:9" ht="14.5" x14ac:dyDescent="0.35">
      <c r="A420" s="60" t="s">
        <v>899</v>
      </c>
      <c r="B420" s="60" t="s">
        <v>53</v>
      </c>
      <c r="C420" s="61">
        <v>1</v>
      </c>
      <c r="D420" s="61" t="s">
        <v>255</v>
      </c>
      <c r="E420" s="61" t="s">
        <v>54</v>
      </c>
      <c r="F420" s="69"/>
      <c r="G420" s="71"/>
      <c r="H420" s="71"/>
      <c r="I420" s="57"/>
    </row>
    <row r="421" spans="1:9" ht="14.5" x14ac:dyDescent="0.35">
      <c r="A421" s="60" t="s">
        <v>899</v>
      </c>
      <c r="B421" s="60" t="s">
        <v>153</v>
      </c>
      <c r="C421" s="61">
        <v>1</v>
      </c>
      <c r="D421" s="61" t="s">
        <v>9</v>
      </c>
      <c r="E421" s="61" t="s">
        <v>139</v>
      </c>
      <c r="F421" s="69"/>
      <c r="G421" s="71"/>
      <c r="H421" s="71"/>
      <c r="I421" s="57"/>
    </row>
    <row r="422" spans="1:9" ht="14.5" x14ac:dyDescent="0.35">
      <c r="A422" s="60" t="s">
        <v>899</v>
      </c>
      <c r="B422" s="60" t="s">
        <v>172</v>
      </c>
      <c r="C422" s="61">
        <v>1</v>
      </c>
      <c r="D422" s="61" t="s">
        <v>66</v>
      </c>
      <c r="E422" s="61" t="s">
        <v>66</v>
      </c>
      <c r="F422" s="69"/>
      <c r="G422" s="71"/>
      <c r="H422" s="71"/>
      <c r="I422" s="57"/>
    </row>
    <row r="423" spans="1:9" ht="14.5" x14ac:dyDescent="0.35">
      <c r="A423" s="60" t="s">
        <v>899</v>
      </c>
      <c r="B423" s="60" t="s">
        <v>650</v>
      </c>
      <c r="C423" s="61">
        <v>1</v>
      </c>
      <c r="D423" s="61" t="s">
        <v>9</v>
      </c>
      <c r="E423" s="61" t="s">
        <v>139</v>
      </c>
      <c r="F423" s="69"/>
      <c r="G423" s="71"/>
      <c r="H423" s="71"/>
      <c r="I423" s="57"/>
    </row>
    <row r="424" spans="1:9" ht="14.5" x14ac:dyDescent="0.35">
      <c r="A424" s="60" t="s">
        <v>899</v>
      </c>
      <c r="B424" s="60" t="s">
        <v>673</v>
      </c>
      <c r="C424" s="61" t="s">
        <v>647</v>
      </c>
      <c r="D424" s="61" t="s">
        <v>15</v>
      </c>
      <c r="E424" s="61" t="s">
        <v>15</v>
      </c>
      <c r="F424" s="72">
        <v>0.02</v>
      </c>
      <c r="G424" s="71"/>
      <c r="H424" s="71"/>
      <c r="I424" s="57"/>
    </row>
    <row r="425" spans="1:9" ht="14.5" x14ac:dyDescent="0.35">
      <c r="A425" s="60" t="s">
        <v>899</v>
      </c>
      <c r="B425" s="60" t="s">
        <v>720</v>
      </c>
      <c r="C425" s="61">
        <v>2</v>
      </c>
      <c r="D425" s="61" t="s">
        <v>131</v>
      </c>
      <c r="E425" s="61" t="s">
        <v>131</v>
      </c>
      <c r="F425" s="72">
        <v>1.36</v>
      </c>
      <c r="G425" s="71"/>
      <c r="H425" s="71"/>
      <c r="I425" s="57"/>
    </row>
    <row r="426" spans="1:9" ht="14.5" x14ac:dyDescent="0.35">
      <c r="A426" s="77" t="s">
        <v>912</v>
      </c>
      <c r="B426" s="77" t="s">
        <v>504</v>
      </c>
      <c r="C426" s="78">
        <v>2</v>
      </c>
      <c r="D426" s="78" t="s">
        <v>532</v>
      </c>
      <c r="E426" s="78" t="s">
        <v>186</v>
      </c>
      <c r="F426" s="110">
        <f>0.23*C426</f>
        <v>0.46</v>
      </c>
      <c r="G426" s="102">
        <f>SUM(F426:F437)</f>
        <v>3.0100000000000002</v>
      </c>
      <c r="H426" s="80">
        <f>G426*30</f>
        <v>90.300000000000011</v>
      </c>
      <c r="I426" s="103"/>
    </row>
    <row r="427" spans="1:9" ht="14.5" x14ac:dyDescent="0.35">
      <c r="A427" s="77" t="s">
        <v>912</v>
      </c>
      <c r="B427" s="77" t="s">
        <v>248</v>
      </c>
      <c r="C427" s="78">
        <v>1</v>
      </c>
      <c r="D427" s="78" t="s">
        <v>528</v>
      </c>
      <c r="E427" s="78" t="s">
        <v>206</v>
      </c>
      <c r="F427" s="110">
        <v>0.75</v>
      </c>
      <c r="G427" s="80">
        <f>SUM(F426:F446)</f>
        <v>4.09</v>
      </c>
      <c r="H427" s="80">
        <f>G427*30</f>
        <v>122.69999999999999</v>
      </c>
      <c r="I427" s="103"/>
    </row>
    <row r="428" spans="1:9" ht="14.5" x14ac:dyDescent="0.35">
      <c r="A428" s="77" t="s">
        <v>912</v>
      </c>
      <c r="B428" s="77" t="s">
        <v>278</v>
      </c>
      <c r="C428" s="78" t="s">
        <v>660</v>
      </c>
      <c r="D428" s="78" t="s">
        <v>643</v>
      </c>
      <c r="E428" s="78" t="s">
        <v>103</v>
      </c>
      <c r="F428" s="84">
        <v>0.02</v>
      </c>
      <c r="G428" s="80"/>
      <c r="H428" s="80"/>
      <c r="I428" s="103"/>
    </row>
    <row r="429" spans="1:9" ht="14.5" x14ac:dyDescent="0.35">
      <c r="A429" s="77" t="s">
        <v>912</v>
      </c>
      <c r="B429" s="77" t="s">
        <v>649</v>
      </c>
      <c r="C429" s="78" t="s">
        <v>660</v>
      </c>
      <c r="D429" s="78" t="s">
        <v>524</v>
      </c>
      <c r="E429" s="78" t="s">
        <v>266</v>
      </c>
      <c r="F429" s="84">
        <v>0.12</v>
      </c>
      <c r="G429" s="80"/>
      <c r="H429" s="80"/>
      <c r="I429" s="103"/>
    </row>
    <row r="430" spans="1:9" ht="14.5" x14ac:dyDescent="0.35">
      <c r="A430" s="77" t="s">
        <v>912</v>
      </c>
      <c r="B430" s="77" t="s">
        <v>170</v>
      </c>
      <c r="C430" s="78">
        <v>2</v>
      </c>
      <c r="D430" s="78" t="s">
        <v>35</v>
      </c>
      <c r="E430" s="78" t="s">
        <v>35</v>
      </c>
      <c r="F430" s="84">
        <v>0.04</v>
      </c>
      <c r="G430" s="80"/>
      <c r="H430" s="102"/>
      <c r="I430" s="103"/>
    </row>
    <row r="431" spans="1:9" ht="14.5" x14ac:dyDescent="0.35">
      <c r="A431" s="77" t="s">
        <v>912</v>
      </c>
      <c r="B431" s="77" t="s">
        <v>18</v>
      </c>
      <c r="C431" s="78">
        <v>5</v>
      </c>
      <c r="D431" s="78" t="s">
        <v>527</v>
      </c>
      <c r="E431" s="78" t="s">
        <v>9</v>
      </c>
      <c r="F431" s="110"/>
      <c r="G431" s="80"/>
      <c r="H431" s="80"/>
      <c r="I431" s="103"/>
    </row>
    <row r="432" spans="1:9" ht="14.5" x14ac:dyDescent="0.35">
      <c r="A432" s="77" t="s">
        <v>912</v>
      </c>
      <c r="B432" s="77" t="s">
        <v>762</v>
      </c>
      <c r="C432" s="78">
        <v>1</v>
      </c>
      <c r="D432" s="78" t="s">
        <v>528</v>
      </c>
      <c r="E432" s="78" t="s">
        <v>206</v>
      </c>
      <c r="F432" s="84">
        <v>1.1399999999999999</v>
      </c>
      <c r="G432" s="80"/>
      <c r="H432" s="80"/>
      <c r="I432" s="103"/>
    </row>
    <row r="433" spans="1:9" ht="14.5" x14ac:dyDescent="0.35">
      <c r="A433" s="77" t="s">
        <v>912</v>
      </c>
      <c r="B433" s="77" t="s">
        <v>786</v>
      </c>
      <c r="C433" s="78">
        <v>2</v>
      </c>
      <c r="D433" s="78" t="s">
        <v>24</v>
      </c>
      <c r="E433" s="78" t="s">
        <v>24</v>
      </c>
      <c r="F433" s="84">
        <v>0.02</v>
      </c>
      <c r="G433" s="80"/>
      <c r="H433" s="80"/>
      <c r="I433" s="103"/>
    </row>
    <row r="434" spans="1:9" ht="14.5" x14ac:dyDescent="0.35">
      <c r="A434" s="77" t="s">
        <v>912</v>
      </c>
      <c r="B434" s="77" t="s">
        <v>662</v>
      </c>
      <c r="C434" s="78">
        <v>1</v>
      </c>
      <c r="D434" s="78" t="s">
        <v>618</v>
      </c>
      <c r="E434" s="78" t="s">
        <v>21</v>
      </c>
      <c r="F434" s="84">
        <v>0.43</v>
      </c>
      <c r="G434" s="80"/>
      <c r="H434" s="80"/>
      <c r="I434" s="103"/>
    </row>
    <row r="435" spans="1:9" ht="14.5" x14ac:dyDescent="0.35">
      <c r="A435" s="77" t="s">
        <v>912</v>
      </c>
      <c r="B435" s="77" t="s">
        <v>650</v>
      </c>
      <c r="C435" s="78">
        <v>1</v>
      </c>
      <c r="D435" s="78" t="s">
        <v>9</v>
      </c>
      <c r="E435" s="78" t="s">
        <v>139</v>
      </c>
      <c r="F435" s="110"/>
      <c r="G435" s="80"/>
      <c r="H435" s="80"/>
      <c r="I435" s="103"/>
    </row>
    <row r="436" spans="1:9" ht="14.5" x14ac:dyDescent="0.35">
      <c r="A436" s="77" t="s">
        <v>912</v>
      </c>
      <c r="B436" s="77" t="s">
        <v>769</v>
      </c>
      <c r="C436" s="78">
        <v>1</v>
      </c>
      <c r="D436" s="78" t="s">
        <v>122</v>
      </c>
      <c r="E436" s="78" t="s">
        <v>330</v>
      </c>
      <c r="F436" s="110"/>
      <c r="G436" s="80"/>
      <c r="H436" s="80"/>
      <c r="I436" s="103"/>
    </row>
    <row r="437" spans="1:9" ht="14.5" x14ac:dyDescent="0.35">
      <c r="A437" s="77" t="s">
        <v>912</v>
      </c>
      <c r="B437" s="77" t="s">
        <v>787</v>
      </c>
      <c r="C437" s="78">
        <v>1</v>
      </c>
      <c r="D437" s="78" t="s">
        <v>186</v>
      </c>
      <c r="E437" s="78" t="s">
        <v>27</v>
      </c>
      <c r="F437" s="84">
        <v>0.03</v>
      </c>
      <c r="G437" s="80"/>
      <c r="H437" s="102"/>
      <c r="I437" s="103"/>
    </row>
    <row r="438" spans="1:9" ht="14.5" x14ac:dyDescent="0.35">
      <c r="A438" s="77" t="s">
        <v>912</v>
      </c>
      <c r="B438" s="77" t="s">
        <v>788</v>
      </c>
      <c r="C438" s="78">
        <v>1</v>
      </c>
      <c r="D438" s="78" t="s">
        <v>618</v>
      </c>
      <c r="E438" s="78" t="s">
        <v>21</v>
      </c>
      <c r="F438" s="84">
        <v>0.85</v>
      </c>
      <c r="G438" s="80"/>
      <c r="H438" s="102"/>
      <c r="I438" s="103"/>
    </row>
    <row r="439" spans="1:9" ht="14.5" x14ac:dyDescent="0.35">
      <c r="A439" s="77" t="s">
        <v>912</v>
      </c>
      <c r="B439" s="77" t="s">
        <v>789</v>
      </c>
      <c r="C439" s="78">
        <v>2</v>
      </c>
      <c r="D439" s="78" t="s">
        <v>66</v>
      </c>
      <c r="E439" s="78" t="s">
        <v>66</v>
      </c>
      <c r="F439" s="84">
        <v>0.04</v>
      </c>
      <c r="G439" s="80"/>
      <c r="H439" s="102"/>
      <c r="I439" s="103"/>
    </row>
    <row r="440" spans="1:9" ht="14.5" x14ac:dyDescent="0.35">
      <c r="A440" s="77" t="s">
        <v>912</v>
      </c>
      <c r="B440" s="77" t="s">
        <v>746</v>
      </c>
      <c r="C440" s="78">
        <v>2</v>
      </c>
      <c r="D440" s="78" t="s">
        <v>35</v>
      </c>
      <c r="E440" s="78" t="s">
        <v>35</v>
      </c>
      <c r="F440" s="84">
        <v>0.06</v>
      </c>
      <c r="G440" s="80"/>
      <c r="H440" s="102"/>
      <c r="I440" s="103"/>
    </row>
    <row r="441" spans="1:9" ht="14.5" x14ac:dyDescent="0.35">
      <c r="A441" s="77" t="s">
        <v>912</v>
      </c>
      <c r="B441" s="103" t="s">
        <v>653</v>
      </c>
      <c r="C441" s="116" t="s">
        <v>654</v>
      </c>
      <c r="D441" s="116" t="s">
        <v>527</v>
      </c>
      <c r="E441" s="116" t="s">
        <v>9</v>
      </c>
      <c r="F441" s="79"/>
      <c r="G441" s="79"/>
      <c r="H441" s="79"/>
      <c r="I441" s="103"/>
    </row>
    <row r="442" spans="1:9" ht="14.5" x14ac:dyDescent="0.35">
      <c r="A442" s="77" t="s">
        <v>912</v>
      </c>
      <c r="B442" s="103" t="s">
        <v>655</v>
      </c>
      <c r="C442" s="116" t="s">
        <v>654</v>
      </c>
      <c r="D442" s="116" t="s">
        <v>527</v>
      </c>
      <c r="E442" s="116" t="s">
        <v>9</v>
      </c>
      <c r="F442" s="79"/>
      <c r="G442" s="79"/>
      <c r="H442" s="79"/>
      <c r="I442" s="103"/>
    </row>
    <row r="443" spans="1:9" ht="14.5" x14ac:dyDescent="0.35">
      <c r="A443" s="77" t="s">
        <v>912</v>
      </c>
      <c r="B443" s="77" t="s">
        <v>790</v>
      </c>
      <c r="C443" s="78" t="s">
        <v>654</v>
      </c>
      <c r="D443" s="78" t="s">
        <v>4</v>
      </c>
      <c r="E443" s="78" t="s">
        <v>255</v>
      </c>
      <c r="F443" s="84"/>
      <c r="G443" s="80"/>
      <c r="H443" s="102"/>
      <c r="I443" s="103"/>
    </row>
    <row r="444" spans="1:9" ht="14.5" x14ac:dyDescent="0.35">
      <c r="A444" s="77" t="s">
        <v>912</v>
      </c>
      <c r="B444" s="77" t="s">
        <v>734</v>
      </c>
      <c r="C444" s="78">
        <v>0.5</v>
      </c>
      <c r="D444" s="78" t="s">
        <v>4</v>
      </c>
      <c r="E444" s="78" t="s">
        <v>255</v>
      </c>
      <c r="F444" s="84">
        <v>0.03</v>
      </c>
      <c r="G444" s="80"/>
      <c r="H444" s="102"/>
      <c r="I444" s="103"/>
    </row>
    <row r="445" spans="1:9" ht="14.5" x14ac:dyDescent="0.35">
      <c r="A445" s="77" t="s">
        <v>912</v>
      </c>
      <c r="B445" s="77" t="s">
        <v>958</v>
      </c>
      <c r="C445" s="78">
        <v>2</v>
      </c>
      <c r="D445" s="78" t="s">
        <v>35</v>
      </c>
      <c r="E445" s="78" t="s">
        <v>35</v>
      </c>
      <c r="F445" s="84">
        <v>0.02</v>
      </c>
      <c r="G445" s="80"/>
      <c r="H445" s="102"/>
      <c r="I445" s="103"/>
    </row>
    <row r="446" spans="1:9" ht="14.5" x14ac:dyDescent="0.35">
      <c r="A446" s="77" t="s">
        <v>912</v>
      </c>
      <c r="B446" s="77" t="s">
        <v>766</v>
      </c>
      <c r="C446" s="78">
        <v>2</v>
      </c>
      <c r="D446" s="78" t="s">
        <v>35</v>
      </c>
      <c r="E446" s="78" t="s">
        <v>35</v>
      </c>
      <c r="F446" s="84">
        <v>0.08</v>
      </c>
      <c r="G446" s="80"/>
      <c r="H446" s="102"/>
      <c r="I446" s="103"/>
    </row>
    <row r="447" spans="1:9" ht="14.5" x14ac:dyDescent="0.35">
      <c r="A447" s="60" t="s">
        <v>929</v>
      </c>
      <c r="B447" s="60" t="s">
        <v>153</v>
      </c>
      <c r="C447" s="61">
        <v>1</v>
      </c>
      <c r="D447" s="61" t="s">
        <v>9</v>
      </c>
      <c r="E447" s="61" t="s">
        <v>139</v>
      </c>
      <c r="F447" s="69"/>
      <c r="G447" s="71">
        <f>SUM(F447:F453)</f>
        <v>0.14000000000000001</v>
      </c>
      <c r="H447" s="71">
        <f>G447*30</f>
        <v>4.2</v>
      </c>
      <c r="I447" s="57"/>
    </row>
    <row r="448" spans="1:9" ht="14.5" x14ac:dyDescent="0.35">
      <c r="A448" s="60" t="s">
        <v>929</v>
      </c>
      <c r="B448" s="60" t="s">
        <v>837</v>
      </c>
      <c r="C448" s="61">
        <v>1</v>
      </c>
      <c r="D448" s="61" t="s">
        <v>186</v>
      </c>
      <c r="E448" s="61" t="s">
        <v>27</v>
      </c>
      <c r="F448" s="72">
        <v>0.02</v>
      </c>
      <c r="G448" s="71"/>
      <c r="H448" s="71"/>
      <c r="I448" s="57"/>
    </row>
    <row r="449" spans="1:9" ht="14.5" x14ac:dyDescent="0.35">
      <c r="A449" s="60" t="s">
        <v>929</v>
      </c>
      <c r="B449" s="60" t="s">
        <v>353</v>
      </c>
      <c r="C449" s="61">
        <v>1</v>
      </c>
      <c r="D449" s="61" t="s">
        <v>533</v>
      </c>
      <c r="E449" s="61" t="s">
        <v>4</v>
      </c>
      <c r="F449" s="72">
        <v>0.01</v>
      </c>
      <c r="G449" s="71"/>
      <c r="H449" s="117" t="s">
        <v>768</v>
      </c>
      <c r="I449" s="57"/>
    </row>
    <row r="450" spans="1:9" ht="14.5" x14ac:dyDescent="0.35">
      <c r="A450" s="60" t="s">
        <v>929</v>
      </c>
      <c r="B450" s="60" t="s">
        <v>161</v>
      </c>
      <c r="C450" s="61">
        <v>1</v>
      </c>
      <c r="D450" s="61" t="s">
        <v>186</v>
      </c>
      <c r="E450" s="61" t="s">
        <v>27</v>
      </c>
      <c r="F450" s="72">
        <v>0.02</v>
      </c>
      <c r="G450" s="71"/>
      <c r="H450" s="71">
        <f>G447*100</f>
        <v>14.000000000000002</v>
      </c>
      <c r="I450" s="57"/>
    </row>
    <row r="451" spans="1:9" ht="14.5" x14ac:dyDescent="0.35">
      <c r="A451" s="60" t="s">
        <v>929</v>
      </c>
      <c r="B451" s="60" t="s">
        <v>278</v>
      </c>
      <c r="C451" s="61" t="s">
        <v>711</v>
      </c>
      <c r="D451" s="61" t="s">
        <v>643</v>
      </c>
      <c r="E451" s="61" t="s">
        <v>103</v>
      </c>
      <c r="F451" s="72">
        <v>0.02</v>
      </c>
      <c r="G451" s="71"/>
      <c r="H451" s="71"/>
      <c r="I451" s="57"/>
    </row>
    <row r="452" spans="1:9" ht="14.5" x14ac:dyDescent="0.35">
      <c r="A452" s="60" t="s">
        <v>929</v>
      </c>
      <c r="B452" s="60" t="s">
        <v>970</v>
      </c>
      <c r="C452" s="61" t="s">
        <v>838</v>
      </c>
      <c r="D452" s="61" t="s">
        <v>965</v>
      </c>
      <c r="E452" s="61" t="s">
        <v>966</v>
      </c>
      <c r="F452" s="72">
        <v>7.0000000000000007E-2</v>
      </c>
      <c r="G452" s="71"/>
      <c r="H452" s="71"/>
      <c r="I452" s="57"/>
    </row>
    <row r="453" spans="1:9" ht="14.5" x14ac:dyDescent="0.35">
      <c r="A453" s="60" t="s">
        <v>929</v>
      </c>
      <c r="B453" s="60" t="s">
        <v>839</v>
      </c>
      <c r="C453" s="61">
        <v>1</v>
      </c>
      <c r="D453" s="61" t="s">
        <v>646</v>
      </c>
      <c r="E453" s="61" t="s">
        <v>646</v>
      </c>
      <c r="F453" s="72"/>
      <c r="G453" s="71"/>
      <c r="H453" s="71"/>
      <c r="I453" s="57"/>
    </row>
    <row r="454" spans="1:9" ht="14.5" x14ac:dyDescent="0.35">
      <c r="A454" s="77" t="s">
        <v>890</v>
      </c>
      <c r="B454" s="77" t="s">
        <v>18</v>
      </c>
      <c r="C454" s="78">
        <v>5</v>
      </c>
      <c r="D454" s="78" t="s">
        <v>527</v>
      </c>
      <c r="E454" s="78" t="s">
        <v>9</v>
      </c>
      <c r="F454" s="110"/>
      <c r="G454" s="80">
        <f>SUM(F454:F460)</f>
        <v>0.21000000000000002</v>
      </c>
      <c r="H454" s="80">
        <f>G454*30</f>
        <v>6.3000000000000007</v>
      </c>
      <c r="I454" s="103"/>
    </row>
    <row r="455" spans="1:9" ht="14.5" x14ac:dyDescent="0.35">
      <c r="A455" s="77" t="s">
        <v>890</v>
      </c>
      <c r="B455" s="77" t="s">
        <v>659</v>
      </c>
      <c r="C455" s="78">
        <v>5</v>
      </c>
      <c r="D455" s="78" t="s">
        <v>527</v>
      </c>
      <c r="E455" s="78" t="s">
        <v>9</v>
      </c>
      <c r="F455" s="110"/>
      <c r="G455" s="80"/>
      <c r="H455" s="80"/>
      <c r="I455" s="103"/>
    </row>
    <row r="456" spans="1:9" ht="14.5" x14ac:dyDescent="0.35">
      <c r="A456" s="77" t="s">
        <v>890</v>
      </c>
      <c r="B456" s="77" t="s">
        <v>678</v>
      </c>
      <c r="C456" s="78">
        <v>1</v>
      </c>
      <c r="D456" s="78" t="s">
        <v>618</v>
      </c>
      <c r="E456" s="78" t="s">
        <v>21</v>
      </c>
      <c r="F456" s="84">
        <v>0.08</v>
      </c>
      <c r="G456" s="118"/>
      <c r="H456" s="118"/>
      <c r="I456" s="103"/>
    </row>
    <row r="457" spans="1:9" ht="14.5" x14ac:dyDescent="0.35">
      <c r="A457" s="77" t="s">
        <v>890</v>
      </c>
      <c r="B457" s="77" t="s">
        <v>940</v>
      </c>
      <c r="C457" s="78">
        <v>1</v>
      </c>
      <c r="D457" s="78" t="s">
        <v>9</v>
      </c>
      <c r="E457" s="78" t="s">
        <v>139</v>
      </c>
      <c r="F457" s="110"/>
      <c r="G457" s="80"/>
      <c r="H457" s="80"/>
      <c r="I457" s="103"/>
    </row>
    <row r="458" spans="1:9" ht="14.5" x14ac:dyDescent="0.35">
      <c r="A458" s="77" t="s">
        <v>890</v>
      </c>
      <c r="B458" s="77" t="s">
        <v>161</v>
      </c>
      <c r="C458" s="78">
        <v>1</v>
      </c>
      <c r="D458" s="78" t="s">
        <v>186</v>
      </c>
      <c r="E458" s="78" t="s">
        <v>27</v>
      </c>
      <c r="F458" s="84">
        <v>0.03</v>
      </c>
      <c r="G458" s="80"/>
      <c r="H458" s="80"/>
      <c r="I458" s="103"/>
    </row>
    <row r="459" spans="1:9" ht="14.5" x14ac:dyDescent="0.35">
      <c r="A459" s="77" t="s">
        <v>890</v>
      </c>
      <c r="B459" s="77" t="s">
        <v>679</v>
      </c>
      <c r="C459" s="78">
        <v>2</v>
      </c>
      <c r="D459" s="78" t="s">
        <v>15</v>
      </c>
      <c r="E459" s="78" t="s">
        <v>15</v>
      </c>
      <c r="F459" s="84">
        <v>0.1</v>
      </c>
      <c r="G459" s="80"/>
      <c r="H459" s="80"/>
      <c r="I459" s="103"/>
    </row>
    <row r="460" spans="1:9" ht="14.5" x14ac:dyDescent="0.35">
      <c r="A460" s="77" t="s">
        <v>890</v>
      </c>
      <c r="B460" s="77" t="s">
        <v>172</v>
      </c>
      <c r="C460" s="78">
        <v>1</v>
      </c>
      <c r="D460" s="78" t="s">
        <v>66</v>
      </c>
      <c r="E460" s="78" t="s">
        <v>66</v>
      </c>
      <c r="F460" s="110"/>
      <c r="G460" s="80"/>
      <c r="H460" s="80"/>
      <c r="I460" s="103"/>
    </row>
    <row r="461" spans="1:9" ht="14.5" x14ac:dyDescent="0.35">
      <c r="A461" s="60" t="s">
        <v>930</v>
      </c>
      <c r="B461" s="60" t="s">
        <v>816</v>
      </c>
      <c r="C461" s="61" t="s">
        <v>840</v>
      </c>
      <c r="D461" s="61" t="s">
        <v>533</v>
      </c>
      <c r="E461" s="61" t="s">
        <v>4</v>
      </c>
      <c r="F461" s="64">
        <v>0.3</v>
      </c>
      <c r="G461" s="63">
        <f>SUM(F461:F466)</f>
        <v>0.89999999999999991</v>
      </c>
      <c r="H461" s="63">
        <f>G461*30</f>
        <v>26.999999999999996</v>
      </c>
      <c r="I461" s="57"/>
    </row>
    <row r="462" spans="1:9" ht="14.5" x14ac:dyDescent="0.35">
      <c r="A462" s="60" t="s">
        <v>930</v>
      </c>
      <c r="B462" s="60" t="s">
        <v>841</v>
      </c>
      <c r="C462" s="61" t="s">
        <v>840</v>
      </c>
      <c r="D462" s="61" t="s">
        <v>618</v>
      </c>
      <c r="E462" s="61" t="s">
        <v>21</v>
      </c>
      <c r="F462" s="64">
        <v>0.09</v>
      </c>
      <c r="G462" s="63"/>
      <c r="H462" s="63"/>
      <c r="I462" s="57"/>
    </row>
    <row r="463" spans="1:9" ht="14.5" x14ac:dyDescent="0.35">
      <c r="A463" s="60" t="s">
        <v>930</v>
      </c>
      <c r="B463" s="60" t="s">
        <v>818</v>
      </c>
      <c r="C463" s="61" t="s">
        <v>842</v>
      </c>
      <c r="D463" s="61" t="s">
        <v>15</v>
      </c>
      <c r="E463" s="61" t="s">
        <v>15</v>
      </c>
      <c r="F463" s="64">
        <v>0.1</v>
      </c>
      <c r="G463" s="63"/>
      <c r="H463" s="63"/>
      <c r="I463" s="57"/>
    </row>
    <row r="464" spans="1:9" ht="14.5" x14ac:dyDescent="0.35">
      <c r="A464" s="60" t="s">
        <v>930</v>
      </c>
      <c r="B464" s="60" t="s">
        <v>153</v>
      </c>
      <c r="C464" s="61" t="s">
        <v>840</v>
      </c>
      <c r="D464" s="61" t="s">
        <v>9</v>
      </c>
      <c r="E464" s="61" t="s">
        <v>139</v>
      </c>
      <c r="F464" s="65"/>
      <c r="G464" s="63"/>
      <c r="H464" s="63"/>
      <c r="I464" s="57"/>
    </row>
    <row r="465" spans="1:9" ht="14.5" x14ac:dyDescent="0.35">
      <c r="A465" s="60" t="s">
        <v>930</v>
      </c>
      <c r="B465" s="60" t="s">
        <v>161</v>
      </c>
      <c r="C465" s="61" t="s">
        <v>843</v>
      </c>
      <c r="D465" s="61" t="s">
        <v>186</v>
      </c>
      <c r="E465" s="61" t="s">
        <v>27</v>
      </c>
      <c r="F465" s="64">
        <v>0.2</v>
      </c>
      <c r="G465" s="63"/>
      <c r="H465" s="63"/>
      <c r="I465" s="57"/>
    </row>
    <row r="466" spans="1:9" ht="14.5" x14ac:dyDescent="0.35">
      <c r="A466" s="60" t="s">
        <v>930</v>
      </c>
      <c r="B466" s="60" t="s">
        <v>697</v>
      </c>
      <c r="C466" s="61" t="s">
        <v>844</v>
      </c>
      <c r="D466" s="61" t="s">
        <v>524</v>
      </c>
      <c r="E466" s="61" t="s">
        <v>266</v>
      </c>
      <c r="F466" s="64">
        <v>0.21</v>
      </c>
      <c r="G466" s="63"/>
      <c r="H466" s="63"/>
      <c r="I466" s="57"/>
    </row>
    <row r="467" spans="1:9" ht="14.5" x14ac:dyDescent="0.35">
      <c r="A467" s="53" t="s">
        <v>913</v>
      </c>
      <c r="B467" s="53" t="s">
        <v>762</v>
      </c>
      <c r="C467" s="54">
        <v>1</v>
      </c>
      <c r="D467" s="54" t="s">
        <v>528</v>
      </c>
      <c r="E467" s="54" t="s">
        <v>206</v>
      </c>
      <c r="F467" s="55">
        <v>1.1399999999999999</v>
      </c>
      <c r="G467" s="58">
        <f>SUM(F467:F479)</f>
        <v>1.81</v>
      </c>
      <c r="H467" s="58">
        <f>G467*30</f>
        <v>54.300000000000004</v>
      </c>
      <c r="I467" s="103"/>
    </row>
    <row r="468" spans="1:9" ht="14.5" x14ac:dyDescent="0.35">
      <c r="A468" s="53" t="s">
        <v>913</v>
      </c>
      <c r="B468" s="53" t="s">
        <v>761</v>
      </c>
      <c r="C468" s="54">
        <v>1</v>
      </c>
      <c r="D468" s="54" t="s">
        <v>532</v>
      </c>
      <c r="E468" s="54" t="s">
        <v>186</v>
      </c>
      <c r="F468" s="55">
        <v>0.19</v>
      </c>
      <c r="G468" s="56">
        <f>SUM(F467:F482)</f>
        <v>1.96</v>
      </c>
      <c r="H468" s="58">
        <f>G468*30</f>
        <v>58.8</v>
      </c>
      <c r="I468" s="103"/>
    </row>
    <row r="469" spans="1:9" ht="14.5" x14ac:dyDescent="0.35">
      <c r="A469" s="53" t="s">
        <v>913</v>
      </c>
      <c r="B469" s="53" t="s">
        <v>791</v>
      </c>
      <c r="C469" s="54">
        <v>2</v>
      </c>
      <c r="D469" s="54" t="s">
        <v>228</v>
      </c>
      <c r="E469" s="54" t="s">
        <v>228</v>
      </c>
      <c r="F469" s="59">
        <v>0.14000000000000001</v>
      </c>
      <c r="G469" s="56"/>
      <c r="H469" s="56"/>
      <c r="I469" s="103"/>
    </row>
    <row r="470" spans="1:9" ht="14.5" x14ac:dyDescent="0.35">
      <c r="A470" s="53" t="s">
        <v>913</v>
      </c>
      <c r="B470" s="53" t="s">
        <v>509</v>
      </c>
      <c r="C470" s="54" t="s">
        <v>690</v>
      </c>
      <c r="D470" s="54" t="s">
        <v>485</v>
      </c>
      <c r="E470" s="54" t="s">
        <v>485</v>
      </c>
      <c r="F470" s="55"/>
      <c r="G470" s="56"/>
      <c r="H470" s="56"/>
      <c r="I470" s="103"/>
    </row>
    <row r="471" spans="1:9" ht="14.5" x14ac:dyDescent="0.35">
      <c r="A471" s="53" t="s">
        <v>913</v>
      </c>
      <c r="B471" s="53" t="s">
        <v>278</v>
      </c>
      <c r="C471" s="54" t="s">
        <v>660</v>
      </c>
      <c r="D471" s="54" t="s">
        <v>643</v>
      </c>
      <c r="E471" s="54" t="s">
        <v>103</v>
      </c>
      <c r="F471" s="59">
        <v>0.02</v>
      </c>
      <c r="G471" s="56"/>
      <c r="H471" s="56"/>
      <c r="I471" s="103"/>
    </row>
    <row r="472" spans="1:9" ht="14.5" x14ac:dyDescent="0.35">
      <c r="A472" s="53" t="s">
        <v>913</v>
      </c>
      <c r="B472" s="53" t="s">
        <v>12</v>
      </c>
      <c r="C472" s="54">
        <v>1</v>
      </c>
      <c r="D472" s="54" t="s">
        <v>533</v>
      </c>
      <c r="E472" s="54" t="s">
        <v>4</v>
      </c>
      <c r="F472" s="59">
        <v>0.05</v>
      </c>
      <c r="G472" s="56"/>
      <c r="H472" s="56"/>
      <c r="I472" s="103"/>
    </row>
    <row r="473" spans="1:9" ht="14.5" x14ac:dyDescent="0.35">
      <c r="A473" s="53" t="s">
        <v>913</v>
      </c>
      <c r="B473" s="53" t="s">
        <v>786</v>
      </c>
      <c r="C473" s="54">
        <v>2</v>
      </c>
      <c r="D473" s="54" t="s">
        <v>24</v>
      </c>
      <c r="E473" s="54" t="s">
        <v>24</v>
      </c>
      <c r="F473" s="59">
        <v>0.02</v>
      </c>
      <c r="G473" s="56"/>
      <c r="H473" s="56"/>
      <c r="I473" s="103"/>
    </row>
    <row r="474" spans="1:9" ht="14.5" x14ac:dyDescent="0.35">
      <c r="A474" s="53" t="s">
        <v>913</v>
      </c>
      <c r="B474" s="53" t="s">
        <v>143</v>
      </c>
      <c r="C474" s="54">
        <v>2</v>
      </c>
      <c r="D474" s="54" t="s">
        <v>15</v>
      </c>
      <c r="E474" s="54" t="s">
        <v>15</v>
      </c>
      <c r="F474" s="59">
        <v>0.02</v>
      </c>
      <c r="G474" s="56"/>
      <c r="H474" s="56"/>
      <c r="I474" s="103"/>
    </row>
    <row r="475" spans="1:9" ht="14.5" x14ac:dyDescent="0.35">
      <c r="A475" s="53" t="s">
        <v>913</v>
      </c>
      <c r="B475" s="53" t="s">
        <v>792</v>
      </c>
      <c r="C475" s="54">
        <v>3</v>
      </c>
      <c r="D475" s="54" t="s">
        <v>35</v>
      </c>
      <c r="E475" s="54" t="s">
        <v>35</v>
      </c>
      <c r="F475" s="59">
        <v>0.09</v>
      </c>
      <c r="G475" s="56"/>
      <c r="H475" s="56"/>
      <c r="I475" s="103"/>
    </row>
    <row r="476" spans="1:9" ht="14.5" x14ac:dyDescent="0.35">
      <c r="A476" s="53" t="s">
        <v>913</v>
      </c>
      <c r="B476" s="53" t="s">
        <v>65</v>
      </c>
      <c r="C476" s="54">
        <v>2</v>
      </c>
      <c r="D476" s="54" t="s">
        <v>66</v>
      </c>
      <c r="E476" s="54" t="s">
        <v>66</v>
      </c>
      <c r="F476" s="59">
        <v>0.04</v>
      </c>
      <c r="G476" s="56"/>
      <c r="H476" s="56"/>
      <c r="I476" s="103"/>
    </row>
    <row r="477" spans="1:9" ht="14.5" x14ac:dyDescent="0.35">
      <c r="A477" s="53" t="s">
        <v>913</v>
      </c>
      <c r="B477" s="53" t="s">
        <v>650</v>
      </c>
      <c r="C477" s="54">
        <v>1</v>
      </c>
      <c r="D477" s="54" t="s">
        <v>9</v>
      </c>
      <c r="E477" s="54" t="s">
        <v>139</v>
      </c>
      <c r="F477" s="55"/>
      <c r="G477" s="56"/>
      <c r="H477" s="56"/>
      <c r="I477" s="103"/>
    </row>
    <row r="478" spans="1:9" ht="14.5" x14ac:dyDescent="0.35">
      <c r="A478" s="53" t="s">
        <v>913</v>
      </c>
      <c r="B478" s="53" t="s">
        <v>787</v>
      </c>
      <c r="C478" s="54">
        <v>2</v>
      </c>
      <c r="D478" s="54" t="s">
        <v>186</v>
      </c>
      <c r="E478" s="54" t="s">
        <v>27</v>
      </c>
      <c r="F478" s="59">
        <v>0.06</v>
      </c>
      <c r="G478" s="56"/>
      <c r="H478" s="56"/>
      <c r="I478" s="103"/>
    </row>
    <row r="479" spans="1:9" ht="14.5" x14ac:dyDescent="0.35">
      <c r="A479" s="53" t="s">
        <v>913</v>
      </c>
      <c r="B479" s="53" t="s">
        <v>793</v>
      </c>
      <c r="C479" s="54">
        <v>4</v>
      </c>
      <c r="D479" s="54" t="s">
        <v>66</v>
      </c>
      <c r="E479" s="54" t="s">
        <v>66</v>
      </c>
      <c r="F479" s="59">
        <v>0.04</v>
      </c>
      <c r="G479" s="56"/>
      <c r="H479" s="56"/>
      <c r="I479" s="103"/>
    </row>
    <row r="480" spans="1:9" ht="14.5" x14ac:dyDescent="0.35">
      <c r="A480" s="53" t="s">
        <v>913</v>
      </c>
      <c r="B480" s="82" t="s">
        <v>790</v>
      </c>
      <c r="C480" s="83" t="s">
        <v>654</v>
      </c>
      <c r="D480" s="83" t="s">
        <v>4</v>
      </c>
      <c r="E480" s="83" t="s">
        <v>255</v>
      </c>
      <c r="F480" s="67"/>
      <c r="G480" s="67"/>
      <c r="H480" s="67"/>
      <c r="I480" s="103"/>
    </row>
    <row r="481" spans="1:9" ht="14.5" x14ac:dyDescent="0.35">
      <c r="A481" s="53" t="s">
        <v>913</v>
      </c>
      <c r="B481" s="82" t="s">
        <v>734</v>
      </c>
      <c r="C481" s="83">
        <v>0.5</v>
      </c>
      <c r="D481" s="83" t="s">
        <v>4</v>
      </c>
      <c r="E481" s="83" t="s">
        <v>255</v>
      </c>
      <c r="F481" s="67">
        <v>0.03</v>
      </c>
      <c r="G481" s="67"/>
      <c r="H481" s="67"/>
      <c r="I481" s="103"/>
    </row>
    <row r="482" spans="1:9" ht="14.5" x14ac:dyDescent="0.35">
      <c r="A482" s="53" t="s">
        <v>913</v>
      </c>
      <c r="B482" s="82" t="s">
        <v>794</v>
      </c>
      <c r="C482" s="83" t="s">
        <v>660</v>
      </c>
      <c r="D482" s="83" t="s">
        <v>524</v>
      </c>
      <c r="E482" s="83" t="s">
        <v>266</v>
      </c>
      <c r="F482" s="67">
        <v>0.12</v>
      </c>
      <c r="G482" s="67"/>
      <c r="H482" s="67"/>
      <c r="I482" s="103"/>
    </row>
    <row r="483" spans="1:9" ht="14.5" x14ac:dyDescent="0.35">
      <c r="A483" s="60" t="s">
        <v>920</v>
      </c>
      <c r="B483" s="60" t="s">
        <v>816</v>
      </c>
      <c r="C483" s="61">
        <v>1</v>
      </c>
      <c r="D483" s="61" t="s">
        <v>533</v>
      </c>
      <c r="E483" s="61" t="s">
        <v>4</v>
      </c>
      <c r="F483" s="65">
        <v>0.01</v>
      </c>
      <c r="G483" s="63">
        <f>SUM(F483:F487)</f>
        <v>6.9999999999999993E-2</v>
      </c>
      <c r="H483" s="63">
        <f>G483*20</f>
        <v>1.4</v>
      </c>
      <c r="I483" s="57"/>
    </row>
    <row r="484" spans="1:9" ht="14.5" x14ac:dyDescent="0.35">
      <c r="A484" s="60" t="s">
        <v>920</v>
      </c>
      <c r="B484" s="60" t="s">
        <v>817</v>
      </c>
      <c r="C484" s="61">
        <v>1</v>
      </c>
      <c r="D484" s="61" t="s">
        <v>646</v>
      </c>
      <c r="E484" s="61" t="s">
        <v>646</v>
      </c>
      <c r="F484" s="65"/>
      <c r="G484" s="63"/>
      <c r="H484" s="63"/>
      <c r="I484" s="57"/>
    </row>
    <row r="485" spans="1:9" ht="14.5" x14ac:dyDescent="0.35">
      <c r="A485" s="60" t="s">
        <v>920</v>
      </c>
      <c r="B485" s="60" t="s">
        <v>644</v>
      </c>
      <c r="C485" s="61">
        <v>1</v>
      </c>
      <c r="D485" s="61" t="s">
        <v>9</v>
      </c>
      <c r="E485" s="61" t="s">
        <v>139</v>
      </c>
      <c r="F485" s="65"/>
      <c r="G485" s="63"/>
      <c r="H485" s="63"/>
      <c r="I485" s="57"/>
    </row>
    <row r="486" spans="1:9" ht="14.5" x14ac:dyDescent="0.35">
      <c r="A486" s="60" t="s">
        <v>920</v>
      </c>
      <c r="B486" s="60" t="s">
        <v>818</v>
      </c>
      <c r="C486" s="61">
        <v>3</v>
      </c>
      <c r="D486" s="61" t="s">
        <v>15</v>
      </c>
      <c r="E486" s="61" t="s">
        <v>15</v>
      </c>
      <c r="F486" s="65">
        <v>0.06</v>
      </c>
      <c r="G486" s="63"/>
      <c r="H486" s="63"/>
      <c r="I486" s="57"/>
    </row>
    <row r="487" spans="1:9" ht="14.5" x14ac:dyDescent="0.35">
      <c r="A487" s="60" t="s">
        <v>920</v>
      </c>
      <c r="B487" s="60" t="s">
        <v>700</v>
      </c>
      <c r="C487" s="61">
        <v>1</v>
      </c>
      <c r="D487" s="61" t="s">
        <v>35</v>
      </c>
      <c r="E487" s="61" t="s">
        <v>35</v>
      </c>
      <c r="F487" s="65"/>
      <c r="G487" s="63"/>
      <c r="H487" s="63"/>
      <c r="I487" s="57"/>
    </row>
    <row r="488" spans="1:9" ht="14.5" x14ac:dyDescent="0.35">
      <c r="A488" s="60" t="s">
        <v>920</v>
      </c>
      <c r="B488" s="60" t="s">
        <v>819</v>
      </c>
      <c r="C488" s="61">
        <v>1</v>
      </c>
      <c r="D488" s="61" t="s">
        <v>66</v>
      </c>
      <c r="E488" s="61" t="s">
        <v>66</v>
      </c>
      <c r="F488" s="65"/>
      <c r="G488" s="63"/>
      <c r="H488" s="63"/>
      <c r="I488" s="57"/>
    </row>
    <row r="489" spans="1:9" ht="14.5" x14ac:dyDescent="0.35">
      <c r="A489" s="60" t="s">
        <v>920</v>
      </c>
      <c r="B489" s="60" t="s">
        <v>820</v>
      </c>
      <c r="C489" s="61">
        <v>1</v>
      </c>
      <c r="D489" s="61" t="s">
        <v>9</v>
      </c>
      <c r="E489" s="61" t="s">
        <v>139</v>
      </c>
      <c r="F489" s="65"/>
      <c r="G489" s="63"/>
      <c r="H489" s="63"/>
      <c r="I489" s="57"/>
    </row>
    <row r="490" spans="1:9" ht="14.5" x14ac:dyDescent="0.35">
      <c r="A490" s="77" t="s">
        <v>900</v>
      </c>
      <c r="B490" s="77" t="s">
        <v>278</v>
      </c>
      <c r="C490" s="78" t="s">
        <v>660</v>
      </c>
      <c r="D490" s="78" t="s">
        <v>643</v>
      </c>
      <c r="E490" s="78" t="s">
        <v>103</v>
      </c>
      <c r="F490" s="84">
        <v>0.02</v>
      </c>
      <c r="G490" s="80">
        <f>SUM(F490:F497)</f>
        <v>0.28999999999999998</v>
      </c>
      <c r="H490" s="80">
        <f>G490*30</f>
        <v>8.6999999999999993</v>
      </c>
      <c r="I490" s="103"/>
    </row>
    <row r="491" spans="1:9" ht="14.5" x14ac:dyDescent="0.35">
      <c r="A491" s="77" t="s">
        <v>900</v>
      </c>
      <c r="B491" s="77" t="s">
        <v>659</v>
      </c>
      <c r="C491" s="78">
        <v>5</v>
      </c>
      <c r="D491" s="78" t="s">
        <v>527</v>
      </c>
      <c r="E491" s="78" t="s">
        <v>9</v>
      </c>
      <c r="F491" s="110"/>
      <c r="G491" s="80"/>
      <c r="H491" s="80"/>
      <c r="I491" s="103"/>
    </row>
    <row r="492" spans="1:9" ht="14.5" x14ac:dyDescent="0.35">
      <c r="A492" s="77" t="s">
        <v>900</v>
      </c>
      <c r="B492" s="77" t="s">
        <v>721</v>
      </c>
      <c r="C492" s="78">
        <v>4</v>
      </c>
      <c r="D492" s="78" t="s">
        <v>526</v>
      </c>
      <c r="E492" s="78" t="s">
        <v>32</v>
      </c>
      <c r="F492" s="84">
        <v>0.16</v>
      </c>
      <c r="G492" s="102"/>
      <c r="H492" s="102"/>
      <c r="I492" s="103"/>
    </row>
    <row r="493" spans="1:9" ht="14.5" x14ac:dyDescent="0.35">
      <c r="A493" s="77" t="s">
        <v>900</v>
      </c>
      <c r="B493" s="77" t="s">
        <v>153</v>
      </c>
      <c r="C493" s="78">
        <v>5</v>
      </c>
      <c r="D493" s="78" t="s">
        <v>9</v>
      </c>
      <c r="E493" s="78" t="s">
        <v>139</v>
      </c>
      <c r="F493" s="110"/>
      <c r="G493" s="80"/>
      <c r="H493" s="80"/>
      <c r="I493" s="103"/>
    </row>
    <row r="494" spans="1:9" ht="14.5" x14ac:dyDescent="0.35">
      <c r="A494" s="77" t="s">
        <v>900</v>
      </c>
      <c r="B494" s="77" t="s">
        <v>161</v>
      </c>
      <c r="C494" s="78">
        <v>2</v>
      </c>
      <c r="D494" s="78" t="s">
        <v>186</v>
      </c>
      <c r="E494" s="78" t="s">
        <v>27</v>
      </c>
      <c r="F494" s="84">
        <v>0.06</v>
      </c>
      <c r="G494" s="80"/>
      <c r="H494" s="80"/>
      <c r="I494" s="103"/>
    </row>
    <row r="495" spans="1:9" ht="14.5" x14ac:dyDescent="0.35">
      <c r="A495" s="77" t="s">
        <v>900</v>
      </c>
      <c r="B495" s="77" t="s">
        <v>644</v>
      </c>
      <c r="C495" s="78">
        <v>1</v>
      </c>
      <c r="D495" s="78" t="s">
        <v>9</v>
      </c>
      <c r="E495" s="78" t="s">
        <v>139</v>
      </c>
      <c r="F495" s="110"/>
      <c r="G495" s="80"/>
      <c r="H495" s="80"/>
      <c r="I495" s="103"/>
    </row>
    <row r="496" spans="1:9" ht="14.5" x14ac:dyDescent="0.35">
      <c r="A496" s="77" t="s">
        <v>900</v>
      </c>
      <c r="B496" s="77" t="s">
        <v>700</v>
      </c>
      <c r="C496" s="78">
        <v>1</v>
      </c>
      <c r="D496" s="78" t="s">
        <v>35</v>
      </c>
      <c r="E496" s="78" t="s">
        <v>35</v>
      </c>
      <c r="F496" s="110"/>
      <c r="G496" s="80"/>
      <c r="H496" s="80"/>
      <c r="I496" s="103"/>
    </row>
    <row r="497" spans="1:9" ht="14.5" x14ac:dyDescent="0.35">
      <c r="A497" s="77" t="s">
        <v>900</v>
      </c>
      <c r="B497" s="77" t="s">
        <v>722</v>
      </c>
      <c r="C497" s="78">
        <v>1</v>
      </c>
      <c r="D497" s="78" t="s">
        <v>15</v>
      </c>
      <c r="E497" s="78" t="s">
        <v>15</v>
      </c>
      <c r="F497" s="110">
        <v>0.05</v>
      </c>
      <c r="G497" s="80"/>
      <c r="H497" s="102"/>
      <c r="I497" s="103"/>
    </row>
    <row r="498" spans="1:9" ht="14.5" x14ac:dyDescent="0.35">
      <c r="A498" s="60" t="s">
        <v>901</v>
      </c>
      <c r="B498" s="60" t="s">
        <v>680</v>
      </c>
      <c r="C498" s="61">
        <v>3</v>
      </c>
      <c r="D498" s="61" t="s">
        <v>533</v>
      </c>
      <c r="E498" s="61" t="s">
        <v>4</v>
      </c>
      <c r="F498" s="72">
        <v>0.18</v>
      </c>
      <c r="G498" s="70">
        <f>SUM(F498:F507)</f>
        <v>0.88</v>
      </c>
      <c r="H498" s="70">
        <f>G498*30</f>
        <v>26.4</v>
      </c>
      <c r="I498" s="57"/>
    </row>
    <row r="499" spans="1:9" ht="14.5" x14ac:dyDescent="0.35">
      <c r="A499" s="60" t="s">
        <v>901</v>
      </c>
      <c r="B499" s="60" t="s">
        <v>278</v>
      </c>
      <c r="C499" s="61" t="s">
        <v>660</v>
      </c>
      <c r="D499" s="61" t="s">
        <v>643</v>
      </c>
      <c r="E499" s="61" t="s">
        <v>103</v>
      </c>
      <c r="F499" s="72">
        <v>0.02</v>
      </c>
      <c r="G499" s="71"/>
      <c r="H499" s="71"/>
      <c r="I499" s="57"/>
    </row>
    <row r="500" spans="1:9" ht="14.5" x14ac:dyDescent="0.35">
      <c r="A500" s="60" t="s">
        <v>901</v>
      </c>
      <c r="B500" s="60" t="s">
        <v>143</v>
      </c>
      <c r="C500" s="61">
        <v>5</v>
      </c>
      <c r="D500" s="61" t="s">
        <v>15</v>
      </c>
      <c r="E500" s="61" t="s">
        <v>15</v>
      </c>
      <c r="F500" s="72">
        <v>0.1</v>
      </c>
      <c r="G500" s="71"/>
      <c r="H500" s="71"/>
      <c r="I500" s="57"/>
    </row>
    <row r="501" spans="1:9" ht="14.5" x14ac:dyDescent="0.35">
      <c r="A501" s="60" t="s">
        <v>901</v>
      </c>
      <c r="B501" s="60" t="s">
        <v>699</v>
      </c>
      <c r="C501" s="61">
        <v>1</v>
      </c>
      <c r="D501" s="61" t="s">
        <v>526</v>
      </c>
      <c r="E501" s="61" t="s">
        <v>32</v>
      </c>
      <c r="F501" s="72">
        <v>0.08</v>
      </c>
      <c r="G501" s="71"/>
      <c r="H501" s="71"/>
      <c r="I501" s="57"/>
    </row>
    <row r="502" spans="1:9" ht="14.5" x14ac:dyDescent="0.35">
      <c r="A502" s="60" t="s">
        <v>901</v>
      </c>
      <c r="B502" s="60" t="s">
        <v>624</v>
      </c>
      <c r="C502" s="61">
        <v>1</v>
      </c>
      <c r="D502" s="61" t="s">
        <v>526</v>
      </c>
      <c r="E502" s="61" t="s">
        <v>32</v>
      </c>
      <c r="F502" s="72">
        <v>0.18</v>
      </c>
      <c r="G502" s="71"/>
      <c r="H502" s="71"/>
      <c r="I502" s="57"/>
    </row>
    <row r="503" spans="1:9" ht="14.5" x14ac:dyDescent="0.35">
      <c r="A503" s="60" t="s">
        <v>901</v>
      </c>
      <c r="B503" s="60" t="s">
        <v>170</v>
      </c>
      <c r="C503" s="61">
        <v>5</v>
      </c>
      <c r="D503" s="61" t="s">
        <v>35</v>
      </c>
      <c r="E503" s="61" t="s">
        <v>35</v>
      </c>
      <c r="F503" s="72">
        <v>0.1</v>
      </c>
      <c r="G503" s="71"/>
      <c r="H503" s="71"/>
      <c r="I503" s="57"/>
    </row>
    <row r="504" spans="1:9" ht="14.5" x14ac:dyDescent="0.35">
      <c r="A504" s="60" t="s">
        <v>901</v>
      </c>
      <c r="B504" s="60" t="s">
        <v>644</v>
      </c>
      <c r="C504" s="61">
        <v>1</v>
      </c>
      <c r="D504" s="61" t="s">
        <v>9</v>
      </c>
      <c r="E504" s="61" t="s">
        <v>139</v>
      </c>
      <c r="F504" s="69"/>
      <c r="G504" s="71"/>
      <c r="H504" s="71"/>
      <c r="I504" s="57"/>
    </row>
    <row r="505" spans="1:9" ht="14.5" x14ac:dyDescent="0.35">
      <c r="A505" s="60" t="s">
        <v>901</v>
      </c>
      <c r="B505" s="60" t="s">
        <v>701</v>
      </c>
      <c r="C505" s="61" t="s">
        <v>723</v>
      </c>
      <c r="D505" s="61" t="s">
        <v>15</v>
      </c>
      <c r="E505" s="61" t="s">
        <v>15</v>
      </c>
      <c r="F505" s="72">
        <v>0.1</v>
      </c>
      <c r="G505" s="71"/>
      <c r="H505" s="71"/>
      <c r="I505" s="57"/>
    </row>
    <row r="506" spans="1:9" ht="14.5" x14ac:dyDescent="0.35">
      <c r="A506" s="60" t="s">
        <v>901</v>
      </c>
      <c r="B506" s="60" t="s">
        <v>161</v>
      </c>
      <c r="C506" s="61">
        <v>1</v>
      </c>
      <c r="D506" s="61" t="s">
        <v>186</v>
      </c>
      <c r="E506" s="61" t="s">
        <v>27</v>
      </c>
      <c r="F506" s="72">
        <v>0.03</v>
      </c>
      <c r="G506" s="71"/>
      <c r="H506" s="71"/>
      <c r="I506" s="57"/>
    </row>
    <row r="507" spans="1:9" ht="14.5" x14ac:dyDescent="0.35">
      <c r="A507" s="60" t="s">
        <v>901</v>
      </c>
      <c r="B507" s="60" t="s">
        <v>367</v>
      </c>
      <c r="C507" s="61">
        <v>1</v>
      </c>
      <c r="D507" s="61" t="s">
        <v>186</v>
      </c>
      <c r="E507" s="61" t="s">
        <v>27</v>
      </c>
      <c r="F507" s="72">
        <v>0.09</v>
      </c>
      <c r="G507" s="71"/>
      <c r="H507" s="71"/>
      <c r="I507" s="57"/>
    </row>
    <row r="508" spans="1:9" ht="14.5" x14ac:dyDescent="0.35">
      <c r="A508" s="60" t="s">
        <v>901</v>
      </c>
      <c r="B508" s="60" t="s">
        <v>724</v>
      </c>
      <c r="C508" s="61">
        <v>1</v>
      </c>
      <c r="D508" s="61" t="s">
        <v>9</v>
      </c>
      <c r="E508" s="61" t="s">
        <v>139</v>
      </c>
      <c r="F508" s="72"/>
      <c r="G508" s="71"/>
      <c r="H508" s="71"/>
      <c r="I508" s="57"/>
    </row>
    <row r="509" spans="1:9" ht="14.5" x14ac:dyDescent="0.35">
      <c r="A509" s="60" t="s">
        <v>901</v>
      </c>
      <c r="B509" s="60" t="s">
        <v>725</v>
      </c>
      <c r="C509" s="61" t="s">
        <v>654</v>
      </c>
      <c r="D509" s="61" t="s">
        <v>726</v>
      </c>
      <c r="E509" s="61" t="s">
        <v>726</v>
      </c>
      <c r="F509" s="72"/>
      <c r="G509" s="71"/>
      <c r="H509" s="71"/>
      <c r="I509" s="57"/>
    </row>
    <row r="510" spans="1:9" ht="14.5" x14ac:dyDescent="0.35">
      <c r="A510" s="60" t="s">
        <v>901</v>
      </c>
      <c r="B510" s="60" t="s">
        <v>655</v>
      </c>
      <c r="C510" s="61" t="s">
        <v>654</v>
      </c>
      <c r="D510" s="61" t="s">
        <v>527</v>
      </c>
      <c r="E510" s="61" t="s">
        <v>9</v>
      </c>
      <c r="F510" s="72"/>
      <c r="G510" s="71"/>
      <c r="H510" s="71"/>
      <c r="I510" s="57"/>
    </row>
    <row r="511" spans="1:9" ht="14.5" x14ac:dyDescent="0.35">
      <c r="A511" s="60" t="s">
        <v>901</v>
      </c>
      <c r="B511" s="60" t="s">
        <v>653</v>
      </c>
      <c r="C511" s="61" t="s">
        <v>654</v>
      </c>
      <c r="D511" s="61" t="s">
        <v>527</v>
      </c>
      <c r="E511" s="61" t="s">
        <v>9</v>
      </c>
      <c r="F511" s="72"/>
      <c r="G511" s="71"/>
      <c r="H511" s="71"/>
      <c r="I511" s="57"/>
    </row>
    <row r="512" spans="1:9" ht="14.5" x14ac:dyDescent="0.35">
      <c r="A512" s="60" t="s">
        <v>901</v>
      </c>
      <c r="B512" s="60" t="s">
        <v>727</v>
      </c>
      <c r="C512" s="61" t="s">
        <v>654</v>
      </c>
      <c r="D512" s="61" t="s">
        <v>35</v>
      </c>
      <c r="E512" s="61" t="s">
        <v>35</v>
      </c>
      <c r="F512" s="72"/>
      <c r="G512" s="71"/>
      <c r="H512" s="71"/>
      <c r="I512" s="57"/>
    </row>
    <row r="513" spans="1:9" ht="14.5" x14ac:dyDescent="0.35">
      <c r="A513" s="60" t="s">
        <v>901</v>
      </c>
      <c r="B513" s="60" t="s">
        <v>944</v>
      </c>
      <c r="C513" s="61" t="s">
        <v>654</v>
      </c>
      <c r="D513" s="61" t="s">
        <v>945</v>
      </c>
      <c r="E513" s="61" t="s">
        <v>946</v>
      </c>
      <c r="F513" s="72"/>
      <c r="G513" s="71"/>
      <c r="H513" s="71"/>
      <c r="I513" s="57"/>
    </row>
    <row r="514" spans="1:9" ht="14.5" x14ac:dyDescent="0.35">
      <c r="A514" s="53" t="s">
        <v>891</v>
      </c>
      <c r="B514" s="53" t="s">
        <v>680</v>
      </c>
      <c r="C514" s="54">
        <v>1</v>
      </c>
      <c r="D514" s="54" t="s">
        <v>533</v>
      </c>
      <c r="E514" s="54" t="s">
        <v>4</v>
      </c>
      <c r="F514" s="59">
        <v>0.06</v>
      </c>
      <c r="G514" s="58">
        <f>SUM(F514:F520)</f>
        <v>0.61</v>
      </c>
      <c r="H514" s="56">
        <f>G514*30</f>
        <v>18.3</v>
      </c>
      <c r="I514" s="103"/>
    </row>
    <row r="515" spans="1:9" ht="14.5" x14ac:dyDescent="0.35">
      <c r="A515" s="53" t="s">
        <v>891</v>
      </c>
      <c r="B515" s="53" t="s">
        <v>681</v>
      </c>
      <c r="C515" s="54">
        <v>1</v>
      </c>
      <c r="D515" s="54" t="s">
        <v>4</v>
      </c>
      <c r="E515" s="54" t="s">
        <v>255</v>
      </c>
      <c r="F515" s="55">
        <v>0.44</v>
      </c>
      <c r="G515" s="56"/>
      <c r="H515" s="56"/>
      <c r="I515" s="103" t="s">
        <v>682</v>
      </c>
    </row>
    <row r="516" spans="1:9" ht="14.5" x14ac:dyDescent="0.35">
      <c r="A516" s="53" t="s">
        <v>891</v>
      </c>
      <c r="B516" s="53" t="s">
        <v>153</v>
      </c>
      <c r="C516" s="54">
        <v>1</v>
      </c>
      <c r="D516" s="54" t="s">
        <v>9</v>
      </c>
      <c r="E516" s="54" t="s">
        <v>139</v>
      </c>
      <c r="F516" s="55"/>
      <c r="G516" s="56"/>
      <c r="H516" s="56"/>
      <c r="I516" s="103"/>
    </row>
    <row r="517" spans="1:9" ht="14.5" x14ac:dyDescent="0.35">
      <c r="A517" s="53" t="s">
        <v>891</v>
      </c>
      <c r="B517" s="53" t="s">
        <v>644</v>
      </c>
      <c r="C517" s="54">
        <v>1</v>
      </c>
      <c r="D517" s="54" t="s">
        <v>9</v>
      </c>
      <c r="E517" s="54" t="s">
        <v>139</v>
      </c>
      <c r="F517" s="55"/>
      <c r="G517" s="56"/>
      <c r="H517" s="56"/>
      <c r="I517" s="103"/>
    </row>
    <row r="518" spans="1:9" ht="14.5" x14ac:dyDescent="0.35">
      <c r="A518" s="53" t="s">
        <v>891</v>
      </c>
      <c r="B518" s="53" t="s">
        <v>673</v>
      </c>
      <c r="C518" s="54" t="s">
        <v>647</v>
      </c>
      <c r="D518" s="54" t="s">
        <v>15</v>
      </c>
      <c r="E518" s="54" t="s">
        <v>15</v>
      </c>
      <c r="F518" s="59">
        <v>0.02</v>
      </c>
      <c r="G518" s="56"/>
      <c r="H518" s="58"/>
      <c r="I518" s="103" t="s">
        <v>683</v>
      </c>
    </row>
    <row r="519" spans="1:9" ht="14.5" x14ac:dyDescent="0.35">
      <c r="A519" s="53" t="s">
        <v>891</v>
      </c>
      <c r="B519" s="53" t="s">
        <v>684</v>
      </c>
      <c r="C519" s="54">
        <v>1</v>
      </c>
      <c r="D519" s="54" t="s">
        <v>618</v>
      </c>
      <c r="E519" s="54" t="s">
        <v>21</v>
      </c>
      <c r="F519" s="59">
        <v>0.08</v>
      </c>
      <c r="G519" s="56"/>
      <c r="H519" s="58"/>
      <c r="I519" s="103" t="s">
        <v>685</v>
      </c>
    </row>
    <row r="520" spans="1:9" ht="14.5" x14ac:dyDescent="0.35">
      <c r="A520" s="53" t="s">
        <v>891</v>
      </c>
      <c r="B520" s="66" t="s">
        <v>686</v>
      </c>
      <c r="C520" s="54">
        <v>1</v>
      </c>
      <c r="D520" s="54" t="s">
        <v>942</v>
      </c>
      <c r="E520" s="54" t="s">
        <v>943</v>
      </c>
      <c r="F520" s="59">
        <v>0.01</v>
      </c>
      <c r="G520" s="56"/>
      <c r="H520" s="58"/>
      <c r="I520" s="103"/>
    </row>
    <row r="567" spans="1:1" ht="14.5" x14ac:dyDescent="0.35">
      <c r="A567" s="90"/>
    </row>
    <row r="568" spans="1:1" ht="14.5" x14ac:dyDescent="0.35">
      <c r="A568" s="90"/>
    </row>
    <row r="569" spans="1:1" ht="14.5" x14ac:dyDescent="0.35">
      <c r="A569" s="90"/>
    </row>
    <row r="570" spans="1:1" ht="14.5" x14ac:dyDescent="0.35">
      <c r="A570" s="90"/>
    </row>
    <row r="571" spans="1:1" ht="14.5" x14ac:dyDescent="0.35">
      <c r="A571" s="90"/>
    </row>
    <row r="572" spans="1:1" ht="14.5" x14ac:dyDescent="0.35">
      <c r="A572" s="90"/>
    </row>
    <row r="573" spans="1:1" ht="14.5" x14ac:dyDescent="0.35">
      <c r="A573" s="90"/>
    </row>
    <row r="574" spans="1:1" ht="14.5" x14ac:dyDescent="0.35">
      <c r="A574" s="90"/>
    </row>
    <row r="575" spans="1:1" ht="14.5" x14ac:dyDescent="0.35">
      <c r="A575" s="90"/>
    </row>
    <row r="576" spans="1:1" ht="14.5" x14ac:dyDescent="0.35">
      <c r="A576" s="90"/>
    </row>
    <row r="577" spans="1:1" ht="14.5" x14ac:dyDescent="0.35">
      <c r="A577" s="90"/>
    </row>
    <row r="578" spans="1:1" ht="14.5" x14ac:dyDescent="0.35">
      <c r="A578" s="90"/>
    </row>
    <row r="579" spans="1:1" ht="14.5" x14ac:dyDescent="0.35">
      <c r="A579" s="90"/>
    </row>
    <row r="580" spans="1:1" ht="14.5" x14ac:dyDescent="0.35">
      <c r="A580" s="90"/>
    </row>
    <row r="581" spans="1:1" ht="14.5" x14ac:dyDescent="0.35">
      <c r="A581" s="90"/>
    </row>
    <row r="582" spans="1:1" ht="14.5" x14ac:dyDescent="0.35">
      <c r="A582" s="90"/>
    </row>
    <row r="583" spans="1:1" ht="14.5" x14ac:dyDescent="0.35">
      <c r="A583" s="90"/>
    </row>
    <row r="584" spans="1:1" ht="14.5" x14ac:dyDescent="0.35">
      <c r="A584" s="90"/>
    </row>
    <row r="585" spans="1:1" ht="14.5" x14ac:dyDescent="0.35">
      <c r="A585" s="90"/>
    </row>
    <row r="586" spans="1:1" ht="14.5" x14ac:dyDescent="0.35">
      <c r="A586" s="90"/>
    </row>
    <row r="587" spans="1:1" ht="14.5" x14ac:dyDescent="0.35">
      <c r="A587" s="90"/>
    </row>
    <row r="588" spans="1:1" ht="14.5" x14ac:dyDescent="0.35">
      <c r="A588" s="90"/>
    </row>
    <row r="589" spans="1:1" ht="14.5" x14ac:dyDescent="0.35">
      <c r="A589" s="90"/>
    </row>
    <row r="590" spans="1:1" ht="14.5" x14ac:dyDescent="0.35">
      <c r="A590" s="90"/>
    </row>
    <row r="591" spans="1:1" ht="14.5" x14ac:dyDescent="0.35">
      <c r="A591" s="90"/>
    </row>
    <row r="592" spans="1:1" ht="14.5" x14ac:dyDescent="0.35">
      <c r="A592" s="90"/>
    </row>
    <row r="593" spans="1:1" ht="14.5" x14ac:dyDescent="0.35">
      <c r="A593" s="90"/>
    </row>
    <row r="594" spans="1:1" ht="14.5" x14ac:dyDescent="0.35">
      <c r="A594" s="90"/>
    </row>
    <row r="595" spans="1:1" ht="14.5" x14ac:dyDescent="0.35">
      <c r="A595" s="90"/>
    </row>
    <row r="596" spans="1:1" ht="14.5" x14ac:dyDescent="0.35">
      <c r="A596" s="90"/>
    </row>
    <row r="597" spans="1:1" ht="14.5" x14ac:dyDescent="0.35">
      <c r="A597" s="90"/>
    </row>
    <row r="598" spans="1:1" ht="14.5" x14ac:dyDescent="0.35">
      <c r="A598" s="90"/>
    </row>
    <row r="599" spans="1:1" ht="14.5" x14ac:dyDescent="0.35">
      <c r="A599" s="90"/>
    </row>
    <row r="600" spans="1:1" ht="14.5" x14ac:dyDescent="0.35">
      <c r="A600" s="90"/>
    </row>
    <row r="601" spans="1:1" ht="14.5" x14ac:dyDescent="0.35">
      <c r="A601" s="90"/>
    </row>
    <row r="602" spans="1:1" ht="14.5" x14ac:dyDescent="0.35">
      <c r="A602" s="90"/>
    </row>
    <row r="603" spans="1:1" ht="14.5" x14ac:dyDescent="0.35">
      <c r="A603" s="90"/>
    </row>
    <row r="604" spans="1:1" ht="14.5" x14ac:dyDescent="0.35">
      <c r="A604" s="90"/>
    </row>
    <row r="605" spans="1:1" ht="14.5" x14ac:dyDescent="0.35">
      <c r="A605" s="90"/>
    </row>
    <row r="606" spans="1:1" ht="14.5" x14ac:dyDescent="0.35">
      <c r="A606" s="90"/>
    </row>
    <row r="607" spans="1:1" ht="14.5" x14ac:dyDescent="0.35">
      <c r="A607" s="90"/>
    </row>
    <row r="608" spans="1:1" ht="14.5" x14ac:dyDescent="0.35">
      <c r="A608" s="90"/>
    </row>
    <row r="609" spans="1:1" ht="14.5" x14ac:dyDescent="0.35">
      <c r="A609" s="90"/>
    </row>
    <row r="610" spans="1:1" ht="14.5" x14ac:dyDescent="0.35">
      <c r="A610" s="90"/>
    </row>
    <row r="611" spans="1:1" ht="14.5" x14ac:dyDescent="0.35">
      <c r="A611" s="90"/>
    </row>
    <row r="612" spans="1:1" ht="14.5" x14ac:dyDescent="0.35">
      <c r="A612" s="90"/>
    </row>
    <row r="613" spans="1:1" ht="14.5" x14ac:dyDescent="0.35">
      <c r="A613" s="90"/>
    </row>
    <row r="614" spans="1:1" ht="14.5" x14ac:dyDescent="0.35">
      <c r="A614" s="90"/>
    </row>
    <row r="615" spans="1:1" ht="14.5" x14ac:dyDescent="0.35">
      <c r="A615" s="90"/>
    </row>
    <row r="616" spans="1:1" ht="14.5" x14ac:dyDescent="0.35">
      <c r="A616" s="90"/>
    </row>
    <row r="617" spans="1:1" ht="14.5" x14ac:dyDescent="0.35">
      <c r="A617" s="90"/>
    </row>
    <row r="618" spans="1:1" ht="14.5" x14ac:dyDescent="0.35">
      <c r="A618" s="90"/>
    </row>
    <row r="619" spans="1:1" ht="14.5" x14ac:dyDescent="0.35">
      <c r="A619" s="90"/>
    </row>
    <row r="620" spans="1:1" ht="14.5" x14ac:dyDescent="0.35">
      <c r="A620" s="90"/>
    </row>
    <row r="621" spans="1:1" ht="14.5" x14ac:dyDescent="0.35">
      <c r="A621" s="90"/>
    </row>
    <row r="622" spans="1:1" ht="14.5" x14ac:dyDescent="0.35">
      <c r="A622" s="90"/>
    </row>
    <row r="623" spans="1:1" ht="14.5" x14ac:dyDescent="0.35">
      <c r="A623" s="90"/>
    </row>
    <row r="624" spans="1:1" ht="14.5" x14ac:dyDescent="0.35">
      <c r="A624" s="90"/>
    </row>
    <row r="625" spans="1:1" ht="14.5" x14ac:dyDescent="0.35">
      <c r="A625" s="90"/>
    </row>
    <row r="626" spans="1:1" ht="14.5" x14ac:dyDescent="0.35">
      <c r="A626" s="90"/>
    </row>
    <row r="627" spans="1:1" ht="14.5" x14ac:dyDescent="0.35">
      <c r="A627" s="90"/>
    </row>
    <row r="628" spans="1:1" ht="14.5" x14ac:dyDescent="0.35">
      <c r="A628" s="90"/>
    </row>
    <row r="629" spans="1:1" ht="14.5" x14ac:dyDescent="0.35">
      <c r="A629" s="90"/>
    </row>
    <row r="630" spans="1:1" ht="14.5" x14ac:dyDescent="0.35">
      <c r="A630" s="90"/>
    </row>
    <row r="631" spans="1:1" ht="14.5" x14ac:dyDescent="0.35">
      <c r="A631" s="90"/>
    </row>
    <row r="632" spans="1:1" ht="14.5" x14ac:dyDescent="0.35">
      <c r="A632" s="90"/>
    </row>
    <row r="633" spans="1:1" ht="14.5" x14ac:dyDescent="0.35">
      <c r="A633" s="90"/>
    </row>
    <row r="634" spans="1:1" ht="14.5" x14ac:dyDescent="0.35">
      <c r="A634" s="90"/>
    </row>
    <row r="635" spans="1:1" ht="14.5" x14ac:dyDescent="0.35">
      <c r="A635" s="90"/>
    </row>
    <row r="636" spans="1:1" ht="14.5" x14ac:dyDescent="0.35">
      <c r="A636" s="90"/>
    </row>
    <row r="637" spans="1:1" ht="14.5" x14ac:dyDescent="0.35">
      <c r="A637" s="90"/>
    </row>
    <row r="638" spans="1:1" ht="14.5" x14ac:dyDescent="0.35">
      <c r="A638" s="90"/>
    </row>
    <row r="639" spans="1:1" ht="14.5" x14ac:dyDescent="0.35">
      <c r="A639" s="90"/>
    </row>
    <row r="640" spans="1:1" ht="14.5" x14ac:dyDescent="0.35">
      <c r="A640" s="90"/>
    </row>
    <row r="641" spans="1:1" ht="14.5" x14ac:dyDescent="0.35">
      <c r="A641" s="90"/>
    </row>
    <row r="642" spans="1:1" ht="14.5" x14ac:dyDescent="0.35">
      <c r="A642" s="90"/>
    </row>
    <row r="643" spans="1:1" ht="14.5" x14ac:dyDescent="0.35">
      <c r="A643" s="90"/>
    </row>
    <row r="644" spans="1:1" ht="14.5" x14ac:dyDescent="0.35">
      <c r="A644" s="90"/>
    </row>
    <row r="645" spans="1:1" ht="14.5" x14ac:dyDescent="0.35">
      <c r="A645" s="90"/>
    </row>
    <row r="646" spans="1:1" ht="14.5" x14ac:dyDescent="0.35">
      <c r="A646" s="90"/>
    </row>
    <row r="647" spans="1:1" ht="14.5" x14ac:dyDescent="0.35">
      <c r="A647" s="90"/>
    </row>
    <row r="648" spans="1:1" ht="14.5" x14ac:dyDescent="0.35">
      <c r="A648" s="90"/>
    </row>
    <row r="649" spans="1:1" ht="14.5" x14ac:dyDescent="0.35">
      <c r="A649" s="90"/>
    </row>
    <row r="650" spans="1:1" ht="14.5" x14ac:dyDescent="0.35">
      <c r="A650" s="90"/>
    </row>
    <row r="651" spans="1:1" ht="14.5" x14ac:dyDescent="0.35">
      <c r="A651" s="90"/>
    </row>
    <row r="652" spans="1:1" ht="14.5" x14ac:dyDescent="0.35">
      <c r="A652" s="90"/>
    </row>
    <row r="653" spans="1:1" ht="14.5" x14ac:dyDescent="0.35">
      <c r="A653" s="90"/>
    </row>
    <row r="654" spans="1:1" ht="14.5" x14ac:dyDescent="0.35">
      <c r="A654" s="90"/>
    </row>
    <row r="655" spans="1:1" ht="14.5" x14ac:dyDescent="0.35">
      <c r="A655" s="90"/>
    </row>
    <row r="656" spans="1:1" ht="14.5" x14ac:dyDescent="0.35">
      <c r="A656" s="90"/>
    </row>
    <row r="657" spans="1:1" ht="14.5" x14ac:dyDescent="0.35">
      <c r="A657" s="90"/>
    </row>
    <row r="658" spans="1:1" ht="14.5" x14ac:dyDescent="0.35">
      <c r="A658" s="90"/>
    </row>
    <row r="659" spans="1:1" ht="14.5" x14ac:dyDescent="0.35">
      <c r="A659" s="90"/>
    </row>
    <row r="660" spans="1:1" ht="14.5" x14ac:dyDescent="0.35">
      <c r="A660" s="90"/>
    </row>
    <row r="661" spans="1:1" ht="14.5" x14ac:dyDescent="0.35">
      <c r="A661" s="90"/>
    </row>
    <row r="662" spans="1:1" ht="14.5" x14ac:dyDescent="0.35">
      <c r="A662" s="90"/>
    </row>
    <row r="663" spans="1:1" ht="14.5" x14ac:dyDescent="0.35">
      <c r="A663" s="90"/>
    </row>
    <row r="664" spans="1:1" ht="14.5" x14ac:dyDescent="0.35">
      <c r="A664" s="90"/>
    </row>
    <row r="665" spans="1:1" ht="14.5" x14ac:dyDescent="0.35">
      <c r="A665" s="90"/>
    </row>
    <row r="666" spans="1:1" ht="14.5" x14ac:dyDescent="0.35">
      <c r="A666" s="90"/>
    </row>
    <row r="667" spans="1:1" ht="14.5" x14ac:dyDescent="0.35">
      <c r="A667" s="90"/>
    </row>
    <row r="668" spans="1:1" ht="14.5" x14ac:dyDescent="0.35">
      <c r="A668" s="90"/>
    </row>
    <row r="669" spans="1:1" ht="14.5" x14ac:dyDescent="0.35">
      <c r="A669" s="90"/>
    </row>
    <row r="670" spans="1:1" ht="14.5" x14ac:dyDescent="0.35">
      <c r="A670" s="90"/>
    </row>
    <row r="671" spans="1:1" ht="14.5" x14ac:dyDescent="0.35">
      <c r="A671" s="90"/>
    </row>
    <row r="672" spans="1:1" ht="14.5" x14ac:dyDescent="0.35">
      <c r="A672" s="90"/>
    </row>
    <row r="673" spans="1:1" ht="14.5" x14ac:dyDescent="0.35">
      <c r="A673" s="90"/>
    </row>
    <row r="674" spans="1:1" ht="14.5" x14ac:dyDescent="0.35">
      <c r="A674" s="90"/>
    </row>
    <row r="675" spans="1:1" ht="14.5" x14ac:dyDescent="0.35">
      <c r="A675" s="90"/>
    </row>
    <row r="676" spans="1:1" ht="14.5" x14ac:dyDescent="0.35">
      <c r="A676" s="90"/>
    </row>
    <row r="677" spans="1:1" ht="14.5" x14ac:dyDescent="0.35">
      <c r="A677" s="90"/>
    </row>
    <row r="678" spans="1:1" ht="14.5" x14ac:dyDescent="0.35">
      <c r="A678" s="90"/>
    </row>
    <row r="679" spans="1:1" ht="14.5" x14ac:dyDescent="0.35">
      <c r="A679" s="90"/>
    </row>
    <row r="680" spans="1:1" ht="14.5" x14ac:dyDescent="0.35">
      <c r="A680" s="90"/>
    </row>
    <row r="681" spans="1:1" ht="14.5" x14ac:dyDescent="0.35">
      <c r="A681" s="90"/>
    </row>
    <row r="682" spans="1:1" ht="14.5" x14ac:dyDescent="0.35">
      <c r="A682" s="90"/>
    </row>
    <row r="683" spans="1:1" ht="14.5" x14ac:dyDescent="0.35">
      <c r="A683" s="90"/>
    </row>
    <row r="684" spans="1:1" ht="14.5" x14ac:dyDescent="0.35">
      <c r="A684" s="90"/>
    </row>
    <row r="685" spans="1:1" ht="14.5" x14ac:dyDescent="0.35">
      <c r="A685" s="90"/>
    </row>
    <row r="686" spans="1:1" ht="14.5" x14ac:dyDescent="0.35">
      <c r="A686" s="90"/>
    </row>
    <row r="687" spans="1:1" ht="14.5" x14ac:dyDescent="0.35">
      <c r="A687" s="90"/>
    </row>
    <row r="688" spans="1:1" ht="14.5" x14ac:dyDescent="0.35">
      <c r="A688" s="90"/>
    </row>
    <row r="689" spans="1:1" ht="14.5" x14ac:dyDescent="0.35">
      <c r="A689" s="90"/>
    </row>
    <row r="690" spans="1:1" ht="14.5" x14ac:dyDescent="0.35">
      <c r="A690" s="90"/>
    </row>
    <row r="691" spans="1:1" ht="14.5" x14ac:dyDescent="0.35">
      <c r="A691" s="90"/>
    </row>
    <row r="692" spans="1:1" ht="14.5" x14ac:dyDescent="0.35">
      <c r="A692" s="90"/>
    </row>
    <row r="693" spans="1:1" ht="14.5" x14ac:dyDescent="0.35">
      <c r="A693" s="90"/>
    </row>
    <row r="694" spans="1:1" ht="14.5" x14ac:dyDescent="0.35">
      <c r="A694" s="90"/>
    </row>
    <row r="695" spans="1:1" ht="14.5" x14ac:dyDescent="0.35">
      <c r="A695" s="90"/>
    </row>
    <row r="696" spans="1:1" ht="14.5" x14ac:dyDescent="0.35">
      <c r="A696" s="90"/>
    </row>
    <row r="697" spans="1:1" ht="14.5" x14ac:dyDescent="0.35">
      <c r="A697" s="90"/>
    </row>
    <row r="698" spans="1:1" ht="14.5" x14ac:dyDescent="0.35">
      <c r="A698" s="90"/>
    </row>
    <row r="699" spans="1:1" ht="14.5" x14ac:dyDescent="0.35">
      <c r="A699" s="90"/>
    </row>
    <row r="700" spans="1:1" ht="14.5" x14ac:dyDescent="0.35">
      <c r="A700" s="90"/>
    </row>
    <row r="701" spans="1:1" ht="14.5" x14ac:dyDescent="0.35">
      <c r="A701" s="90"/>
    </row>
    <row r="702" spans="1:1" ht="14.5" x14ac:dyDescent="0.35">
      <c r="A702" s="90"/>
    </row>
    <row r="703" spans="1:1" ht="14.5" x14ac:dyDescent="0.35">
      <c r="A703" s="90"/>
    </row>
    <row r="704" spans="1:1" ht="14.5" x14ac:dyDescent="0.35">
      <c r="A704" s="90"/>
    </row>
    <row r="705" spans="1:1" ht="14.5" x14ac:dyDescent="0.35">
      <c r="A705" s="90"/>
    </row>
    <row r="706" spans="1:1" ht="14.5" x14ac:dyDescent="0.35">
      <c r="A706" s="90"/>
    </row>
    <row r="707" spans="1:1" ht="14.5" x14ac:dyDescent="0.35">
      <c r="A707" s="90"/>
    </row>
    <row r="708" spans="1:1" ht="14.5" x14ac:dyDescent="0.35">
      <c r="A708" s="90"/>
    </row>
    <row r="709" spans="1:1" ht="14.5" x14ac:dyDescent="0.35">
      <c r="A709" s="90"/>
    </row>
    <row r="710" spans="1:1" ht="14.5" x14ac:dyDescent="0.35">
      <c r="A710" s="90"/>
    </row>
    <row r="711" spans="1:1" ht="14.5" x14ac:dyDescent="0.35">
      <c r="A711" s="90"/>
    </row>
    <row r="712" spans="1:1" ht="14.5" x14ac:dyDescent="0.35">
      <c r="A712" s="90"/>
    </row>
    <row r="713" spans="1:1" ht="14.5" x14ac:dyDescent="0.35">
      <c r="A713" s="90"/>
    </row>
    <row r="714" spans="1:1" ht="14.5" x14ac:dyDescent="0.35">
      <c r="A714" s="90"/>
    </row>
    <row r="715" spans="1:1" ht="14.5" x14ac:dyDescent="0.35">
      <c r="A715" s="90"/>
    </row>
    <row r="716" spans="1:1" ht="14.5" x14ac:dyDescent="0.35">
      <c r="A716" s="90"/>
    </row>
    <row r="717" spans="1:1" ht="14.5" x14ac:dyDescent="0.35">
      <c r="A717" s="90"/>
    </row>
    <row r="718" spans="1:1" ht="14.5" x14ac:dyDescent="0.35">
      <c r="A718" s="90"/>
    </row>
    <row r="719" spans="1:1" ht="14.5" x14ac:dyDescent="0.35">
      <c r="A719" s="90"/>
    </row>
    <row r="720" spans="1:1" ht="14.5" x14ac:dyDescent="0.35">
      <c r="A720" s="90"/>
    </row>
    <row r="721" spans="1:1" ht="14.5" x14ac:dyDescent="0.35">
      <c r="A721" s="90"/>
    </row>
    <row r="722" spans="1:1" ht="14.5" x14ac:dyDescent="0.35">
      <c r="A722" s="90"/>
    </row>
    <row r="723" spans="1:1" ht="14.5" x14ac:dyDescent="0.35">
      <c r="A723" s="90"/>
    </row>
    <row r="724" spans="1:1" ht="14.5" x14ac:dyDescent="0.35">
      <c r="A724" s="90"/>
    </row>
    <row r="725" spans="1:1" ht="14.5" x14ac:dyDescent="0.35">
      <c r="A725" s="90"/>
    </row>
    <row r="726" spans="1:1" ht="14.5" x14ac:dyDescent="0.35">
      <c r="A726" s="90"/>
    </row>
    <row r="727" spans="1:1" ht="14.5" x14ac:dyDescent="0.35">
      <c r="A727" s="90"/>
    </row>
    <row r="728" spans="1:1" ht="14.5" x14ac:dyDescent="0.35">
      <c r="A728" s="90"/>
    </row>
    <row r="729" spans="1:1" ht="14.5" x14ac:dyDescent="0.35">
      <c r="A729" s="90"/>
    </row>
    <row r="730" spans="1:1" ht="14.5" x14ac:dyDescent="0.35">
      <c r="A730" s="90"/>
    </row>
    <row r="731" spans="1:1" ht="14.5" x14ac:dyDescent="0.35">
      <c r="A731" s="90"/>
    </row>
    <row r="732" spans="1:1" ht="14.5" x14ac:dyDescent="0.35">
      <c r="A732" s="90"/>
    </row>
    <row r="733" spans="1:1" ht="14.5" x14ac:dyDescent="0.35">
      <c r="A733" s="90"/>
    </row>
    <row r="734" spans="1:1" ht="14.5" x14ac:dyDescent="0.35">
      <c r="A734" s="90"/>
    </row>
    <row r="735" spans="1:1" ht="14.5" x14ac:dyDescent="0.35">
      <c r="A735" s="90"/>
    </row>
    <row r="736" spans="1:1" ht="14.5" x14ac:dyDescent="0.35">
      <c r="A736" s="90"/>
    </row>
    <row r="737" spans="1:1" ht="14.5" x14ac:dyDescent="0.35">
      <c r="A737" s="90"/>
    </row>
    <row r="738" spans="1:1" ht="14.5" x14ac:dyDescent="0.35">
      <c r="A738" s="90"/>
    </row>
    <row r="739" spans="1:1" ht="14.5" x14ac:dyDescent="0.35">
      <c r="A739" s="90"/>
    </row>
    <row r="740" spans="1:1" ht="14.5" x14ac:dyDescent="0.35">
      <c r="A740" s="90"/>
    </row>
    <row r="741" spans="1:1" ht="14.5" x14ac:dyDescent="0.35">
      <c r="A741" s="90"/>
    </row>
    <row r="742" spans="1:1" ht="14.5" x14ac:dyDescent="0.35">
      <c r="A742" s="90"/>
    </row>
    <row r="743" spans="1:1" ht="14.5" x14ac:dyDescent="0.35">
      <c r="A743" s="90"/>
    </row>
    <row r="744" spans="1:1" ht="14.5" x14ac:dyDescent="0.35">
      <c r="A744" s="90"/>
    </row>
    <row r="745" spans="1:1" ht="14.5" x14ac:dyDescent="0.35">
      <c r="A745" s="90"/>
    </row>
    <row r="746" spans="1:1" ht="14.5" x14ac:dyDescent="0.35">
      <c r="A746" s="90"/>
    </row>
    <row r="747" spans="1:1" ht="14.5" x14ac:dyDescent="0.35">
      <c r="A747" s="90"/>
    </row>
    <row r="748" spans="1:1" ht="14.5" x14ac:dyDescent="0.35">
      <c r="A748" s="90"/>
    </row>
    <row r="749" spans="1:1" ht="14.5" x14ac:dyDescent="0.35">
      <c r="A749" s="90"/>
    </row>
    <row r="750" spans="1:1" ht="14.5" x14ac:dyDescent="0.35">
      <c r="A750" s="90"/>
    </row>
    <row r="751" spans="1:1" ht="14.5" x14ac:dyDescent="0.35">
      <c r="A751" s="90"/>
    </row>
    <row r="752" spans="1:1" ht="14.5" x14ac:dyDescent="0.35">
      <c r="A752" s="90"/>
    </row>
    <row r="753" spans="1:1" ht="14.5" x14ac:dyDescent="0.35">
      <c r="A753" s="90"/>
    </row>
    <row r="754" spans="1:1" ht="14.5" x14ac:dyDescent="0.35">
      <c r="A754" s="90"/>
    </row>
    <row r="755" spans="1:1" ht="14.5" x14ac:dyDescent="0.35">
      <c r="A755" s="90"/>
    </row>
    <row r="756" spans="1:1" ht="14.5" x14ac:dyDescent="0.35">
      <c r="A756" s="90"/>
    </row>
    <row r="757" spans="1:1" ht="14.5" x14ac:dyDescent="0.35">
      <c r="A757" s="90"/>
    </row>
    <row r="758" spans="1:1" ht="14.5" x14ac:dyDescent="0.35">
      <c r="A758" s="90"/>
    </row>
    <row r="759" spans="1:1" ht="14.5" x14ac:dyDescent="0.35">
      <c r="A759" s="90"/>
    </row>
    <row r="760" spans="1:1" ht="14.5" x14ac:dyDescent="0.35">
      <c r="A760" s="90"/>
    </row>
    <row r="761" spans="1:1" ht="14.5" x14ac:dyDescent="0.35">
      <c r="A761" s="90"/>
    </row>
    <row r="762" spans="1:1" ht="14.5" x14ac:dyDescent="0.35">
      <c r="A762" s="90"/>
    </row>
    <row r="763" spans="1:1" ht="14.5" x14ac:dyDescent="0.35">
      <c r="A763" s="90"/>
    </row>
    <row r="764" spans="1:1" ht="14.5" x14ac:dyDescent="0.35">
      <c r="A764" s="90"/>
    </row>
    <row r="765" spans="1:1" ht="14.5" x14ac:dyDescent="0.35">
      <c r="A765" s="90"/>
    </row>
    <row r="766" spans="1:1" ht="14.5" x14ac:dyDescent="0.35">
      <c r="A766" s="90"/>
    </row>
    <row r="767" spans="1:1" ht="14.5" x14ac:dyDescent="0.35">
      <c r="A767" s="90"/>
    </row>
    <row r="768" spans="1:1" ht="14.5" x14ac:dyDescent="0.35">
      <c r="A768" s="90"/>
    </row>
    <row r="769" spans="1:1" ht="14.5" x14ac:dyDescent="0.35">
      <c r="A769" s="90"/>
    </row>
    <row r="770" spans="1:1" ht="14.5" x14ac:dyDescent="0.35">
      <c r="A770" s="90"/>
    </row>
    <row r="771" spans="1:1" ht="14.5" x14ac:dyDescent="0.35">
      <c r="A771" s="90"/>
    </row>
    <row r="772" spans="1:1" ht="14.5" x14ac:dyDescent="0.35">
      <c r="A772" s="90"/>
    </row>
    <row r="773" spans="1:1" ht="14.5" x14ac:dyDescent="0.35">
      <c r="A773" s="90"/>
    </row>
    <row r="774" spans="1:1" ht="14.5" x14ac:dyDescent="0.35">
      <c r="A774" s="90"/>
    </row>
    <row r="775" spans="1:1" ht="14.5" x14ac:dyDescent="0.35">
      <c r="A775" s="90"/>
    </row>
    <row r="776" spans="1:1" ht="14.5" x14ac:dyDescent="0.35">
      <c r="A776" s="90"/>
    </row>
    <row r="777" spans="1:1" ht="14.5" x14ac:dyDescent="0.35">
      <c r="A777" s="90"/>
    </row>
    <row r="778" spans="1:1" ht="14.5" x14ac:dyDescent="0.35">
      <c r="A778" s="90"/>
    </row>
    <row r="779" spans="1:1" ht="14.5" x14ac:dyDescent="0.35">
      <c r="A779" s="90"/>
    </row>
    <row r="780" spans="1:1" ht="14.5" x14ac:dyDescent="0.35">
      <c r="A780" s="90"/>
    </row>
    <row r="781" spans="1:1" ht="14.5" x14ac:dyDescent="0.35">
      <c r="A781" s="90"/>
    </row>
    <row r="782" spans="1:1" ht="14.5" x14ac:dyDescent="0.35">
      <c r="A782" s="90"/>
    </row>
    <row r="783" spans="1:1" ht="14.5" x14ac:dyDescent="0.35">
      <c r="A783" s="90"/>
    </row>
    <row r="784" spans="1:1" ht="14.5" x14ac:dyDescent="0.35">
      <c r="A784" s="90"/>
    </row>
    <row r="785" spans="1:1" ht="14.5" x14ac:dyDescent="0.35">
      <c r="A785" s="90"/>
    </row>
    <row r="786" spans="1:1" ht="14.5" x14ac:dyDescent="0.35">
      <c r="A786" s="90"/>
    </row>
    <row r="787" spans="1:1" ht="14.5" x14ac:dyDescent="0.35">
      <c r="A787" s="90"/>
    </row>
    <row r="788" spans="1:1" ht="14.5" x14ac:dyDescent="0.35">
      <c r="A788" s="90"/>
    </row>
    <row r="789" spans="1:1" ht="14.5" x14ac:dyDescent="0.35">
      <c r="A789" s="90"/>
    </row>
    <row r="790" spans="1:1" ht="14.5" x14ac:dyDescent="0.35">
      <c r="A790" s="90"/>
    </row>
    <row r="791" spans="1:1" ht="14.5" x14ac:dyDescent="0.35">
      <c r="A791" s="90"/>
    </row>
    <row r="792" spans="1:1" ht="14.5" x14ac:dyDescent="0.35">
      <c r="A792" s="90"/>
    </row>
    <row r="793" spans="1:1" ht="14.5" x14ac:dyDescent="0.35">
      <c r="A793" s="90"/>
    </row>
    <row r="794" spans="1:1" ht="14.5" x14ac:dyDescent="0.35">
      <c r="A794" s="90"/>
    </row>
    <row r="795" spans="1:1" ht="14.5" x14ac:dyDescent="0.35">
      <c r="A795" s="90"/>
    </row>
    <row r="796" spans="1:1" ht="14.5" x14ac:dyDescent="0.35">
      <c r="A796" s="90"/>
    </row>
    <row r="797" spans="1:1" ht="14.5" x14ac:dyDescent="0.35">
      <c r="A797" s="90"/>
    </row>
    <row r="798" spans="1:1" ht="14.5" x14ac:dyDescent="0.35">
      <c r="A798" s="90"/>
    </row>
    <row r="799" spans="1:1" ht="14.5" x14ac:dyDescent="0.35">
      <c r="A799" s="90"/>
    </row>
    <row r="800" spans="1:1" ht="14.5" x14ac:dyDescent="0.35">
      <c r="A800" s="90"/>
    </row>
    <row r="801" spans="1:1" ht="14.5" x14ac:dyDescent="0.35">
      <c r="A801" s="90"/>
    </row>
    <row r="802" spans="1:1" ht="14.5" x14ac:dyDescent="0.35">
      <c r="A802" s="90"/>
    </row>
    <row r="803" spans="1:1" ht="14.5" x14ac:dyDescent="0.35">
      <c r="A803" s="90"/>
    </row>
    <row r="804" spans="1:1" ht="14.5" x14ac:dyDescent="0.35">
      <c r="A804" s="90"/>
    </row>
    <row r="805" spans="1:1" ht="14.5" x14ac:dyDescent="0.35">
      <c r="A805" s="90"/>
    </row>
    <row r="806" spans="1:1" ht="14.5" x14ac:dyDescent="0.35">
      <c r="A806" s="90"/>
    </row>
    <row r="807" spans="1:1" ht="14.5" x14ac:dyDescent="0.35">
      <c r="A807" s="90"/>
    </row>
    <row r="808" spans="1:1" ht="14.5" x14ac:dyDescent="0.35">
      <c r="A808" s="90"/>
    </row>
    <row r="809" spans="1:1" ht="14.5" x14ac:dyDescent="0.35">
      <c r="A809" s="90"/>
    </row>
    <row r="810" spans="1:1" ht="14.5" x14ac:dyDescent="0.35">
      <c r="A810" s="90"/>
    </row>
    <row r="811" spans="1:1" ht="14.5" x14ac:dyDescent="0.35">
      <c r="A811" s="90"/>
    </row>
    <row r="812" spans="1:1" ht="14.5" x14ac:dyDescent="0.35">
      <c r="A812" s="90"/>
    </row>
    <row r="813" spans="1:1" ht="14.5" x14ac:dyDescent="0.35">
      <c r="A813" s="90"/>
    </row>
    <row r="814" spans="1:1" ht="14.5" x14ac:dyDescent="0.35">
      <c r="A814" s="90"/>
    </row>
    <row r="815" spans="1:1" ht="14.5" x14ac:dyDescent="0.35">
      <c r="A815" s="90"/>
    </row>
    <row r="816" spans="1:1" ht="14.5" x14ac:dyDescent="0.35">
      <c r="A816" s="90"/>
    </row>
    <row r="817" spans="1:1" ht="14.5" x14ac:dyDescent="0.35">
      <c r="A817" s="90"/>
    </row>
    <row r="818" spans="1:1" ht="14.5" x14ac:dyDescent="0.35">
      <c r="A818" s="90"/>
    </row>
    <row r="819" spans="1:1" ht="14.5" x14ac:dyDescent="0.35">
      <c r="A819" s="90"/>
    </row>
    <row r="820" spans="1:1" ht="14.5" x14ac:dyDescent="0.35">
      <c r="A820" s="90"/>
    </row>
    <row r="821" spans="1:1" ht="14.5" x14ac:dyDescent="0.35">
      <c r="A821" s="90"/>
    </row>
    <row r="822" spans="1:1" ht="14.5" x14ac:dyDescent="0.35">
      <c r="A822" s="90"/>
    </row>
    <row r="823" spans="1:1" ht="14.5" x14ac:dyDescent="0.35">
      <c r="A823" s="90"/>
    </row>
    <row r="824" spans="1:1" ht="14.5" x14ac:dyDescent="0.35">
      <c r="A824" s="90"/>
    </row>
    <row r="825" spans="1:1" ht="14.5" x14ac:dyDescent="0.35">
      <c r="A825" s="90"/>
    </row>
    <row r="826" spans="1:1" ht="14.5" x14ac:dyDescent="0.35">
      <c r="A826" s="90"/>
    </row>
    <row r="827" spans="1:1" ht="14.5" x14ac:dyDescent="0.35">
      <c r="A827" s="90"/>
    </row>
    <row r="828" spans="1:1" ht="14.5" x14ac:dyDescent="0.35">
      <c r="A828" s="90"/>
    </row>
    <row r="829" spans="1:1" ht="14.5" x14ac:dyDescent="0.35">
      <c r="A829" s="90"/>
    </row>
    <row r="830" spans="1:1" ht="14.5" x14ac:dyDescent="0.35">
      <c r="A830" s="90"/>
    </row>
    <row r="831" spans="1:1" ht="14.5" x14ac:dyDescent="0.35">
      <c r="A831" s="90"/>
    </row>
    <row r="832" spans="1:1" ht="14.5" x14ac:dyDescent="0.35">
      <c r="A832" s="90"/>
    </row>
    <row r="833" spans="1:1" ht="14.5" x14ac:dyDescent="0.35">
      <c r="A833" s="90"/>
    </row>
    <row r="834" spans="1:1" ht="14.5" x14ac:dyDescent="0.35">
      <c r="A834" s="90"/>
    </row>
    <row r="835" spans="1:1" ht="14.5" x14ac:dyDescent="0.35">
      <c r="A835" s="90"/>
    </row>
    <row r="836" spans="1:1" ht="14.5" x14ac:dyDescent="0.35">
      <c r="A836" s="90"/>
    </row>
    <row r="837" spans="1:1" ht="14.5" x14ac:dyDescent="0.35">
      <c r="A837" s="90"/>
    </row>
    <row r="838" spans="1:1" ht="14.5" x14ac:dyDescent="0.35">
      <c r="A838" s="90"/>
    </row>
    <row r="839" spans="1:1" ht="14.5" x14ac:dyDescent="0.35">
      <c r="A839" s="90"/>
    </row>
    <row r="840" spans="1:1" ht="14.5" x14ac:dyDescent="0.35">
      <c r="A840" s="90"/>
    </row>
    <row r="841" spans="1:1" ht="14.5" x14ac:dyDescent="0.35">
      <c r="A841" s="90"/>
    </row>
    <row r="842" spans="1:1" ht="14.5" x14ac:dyDescent="0.35">
      <c r="A842" s="90"/>
    </row>
    <row r="843" spans="1:1" ht="14.5" x14ac:dyDescent="0.35">
      <c r="A843" s="90"/>
    </row>
    <row r="844" spans="1:1" ht="14.5" x14ac:dyDescent="0.35">
      <c r="A844" s="90"/>
    </row>
    <row r="845" spans="1:1" ht="14.5" x14ac:dyDescent="0.35">
      <c r="A845" s="90"/>
    </row>
    <row r="846" spans="1:1" ht="14.5" x14ac:dyDescent="0.35">
      <c r="A846" s="90"/>
    </row>
    <row r="847" spans="1:1" ht="14.5" x14ac:dyDescent="0.35">
      <c r="A847" s="90"/>
    </row>
    <row r="848" spans="1:1" ht="14.5" x14ac:dyDescent="0.35">
      <c r="A848" s="90"/>
    </row>
    <row r="849" spans="1:1" ht="14.5" x14ac:dyDescent="0.35">
      <c r="A849" s="90"/>
    </row>
    <row r="850" spans="1:1" ht="14.5" x14ac:dyDescent="0.35">
      <c r="A850" s="90"/>
    </row>
    <row r="851" spans="1:1" ht="14.5" x14ac:dyDescent="0.35">
      <c r="A851" s="90"/>
    </row>
    <row r="852" spans="1:1" ht="14.5" x14ac:dyDescent="0.35">
      <c r="A852" s="90"/>
    </row>
    <row r="853" spans="1:1" ht="14.5" x14ac:dyDescent="0.35">
      <c r="A853" s="90"/>
    </row>
    <row r="854" spans="1:1" ht="14.5" x14ac:dyDescent="0.35">
      <c r="A854" s="90"/>
    </row>
    <row r="855" spans="1:1" ht="14.5" x14ac:dyDescent="0.35">
      <c r="A855" s="90"/>
    </row>
    <row r="856" spans="1:1" ht="14.5" x14ac:dyDescent="0.35">
      <c r="A856" s="90"/>
    </row>
    <row r="857" spans="1:1" ht="14.5" x14ac:dyDescent="0.35">
      <c r="A857" s="90"/>
    </row>
    <row r="858" spans="1:1" ht="14.5" x14ac:dyDescent="0.35">
      <c r="A858" s="90"/>
    </row>
    <row r="859" spans="1:1" ht="14.5" x14ac:dyDescent="0.35">
      <c r="A859" s="90"/>
    </row>
    <row r="860" spans="1:1" ht="14.5" x14ac:dyDescent="0.35">
      <c r="A860" s="90"/>
    </row>
    <row r="861" spans="1:1" ht="14.5" x14ac:dyDescent="0.35">
      <c r="A861" s="90"/>
    </row>
    <row r="862" spans="1:1" ht="14.5" x14ac:dyDescent="0.35">
      <c r="A862" s="90"/>
    </row>
    <row r="863" spans="1:1" ht="14.5" x14ac:dyDescent="0.35">
      <c r="A863" s="90"/>
    </row>
    <row r="864" spans="1:1" ht="14.5" x14ac:dyDescent="0.35">
      <c r="A864" s="90"/>
    </row>
    <row r="865" spans="1:1" ht="14.5" x14ac:dyDescent="0.35">
      <c r="A865" s="90"/>
    </row>
    <row r="866" spans="1:1" ht="14.5" x14ac:dyDescent="0.35">
      <c r="A866" s="90"/>
    </row>
    <row r="867" spans="1:1" ht="14.5" x14ac:dyDescent="0.35">
      <c r="A867" s="90"/>
    </row>
    <row r="868" spans="1:1" ht="14.5" x14ac:dyDescent="0.35">
      <c r="A868" s="90"/>
    </row>
    <row r="869" spans="1:1" ht="14.5" x14ac:dyDescent="0.35">
      <c r="A869" s="90"/>
    </row>
    <row r="870" spans="1:1" ht="14.5" x14ac:dyDescent="0.35">
      <c r="A870" s="90"/>
    </row>
    <row r="871" spans="1:1" ht="14.5" x14ac:dyDescent="0.35">
      <c r="A871" s="90"/>
    </row>
    <row r="872" spans="1:1" ht="14.5" x14ac:dyDescent="0.35">
      <c r="A872" s="90"/>
    </row>
    <row r="873" spans="1:1" ht="14.5" x14ac:dyDescent="0.35">
      <c r="A873" s="90"/>
    </row>
    <row r="874" spans="1:1" ht="14.5" x14ac:dyDescent="0.35">
      <c r="A874" s="90"/>
    </row>
    <row r="875" spans="1:1" ht="14.5" x14ac:dyDescent="0.35">
      <c r="A875" s="90"/>
    </row>
    <row r="876" spans="1:1" ht="14.5" x14ac:dyDescent="0.35">
      <c r="A876" s="90"/>
    </row>
    <row r="877" spans="1:1" ht="14.5" x14ac:dyDescent="0.35">
      <c r="A877" s="90"/>
    </row>
    <row r="878" spans="1:1" ht="14.5" x14ac:dyDescent="0.35">
      <c r="A878" s="90"/>
    </row>
    <row r="879" spans="1:1" ht="14.5" x14ac:dyDescent="0.35">
      <c r="A879" s="90"/>
    </row>
    <row r="880" spans="1:1" ht="14.5" x14ac:dyDescent="0.35">
      <c r="A880" s="90"/>
    </row>
    <row r="881" spans="1:1" ht="14.5" x14ac:dyDescent="0.35">
      <c r="A881" s="90"/>
    </row>
    <row r="882" spans="1:1" ht="14.5" x14ac:dyDescent="0.35">
      <c r="A882" s="90"/>
    </row>
    <row r="883" spans="1:1" ht="14.5" x14ac:dyDescent="0.35">
      <c r="A883" s="90"/>
    </row>
    <row r="884" spans="1:1" ht="14.5" x14ac:dyDescent="0.35">
      <c r="A884" s="90"/>
    </row>
    <row r="885" spans="1:1" ht="14.5" x14ac:dyDescent="0.35">
      <c r="A885" s="90"/>
    </row>
    <row r="886" spans="1:1" ht="14.5" x14ac:dyDescent="0.35">
      <c r="A886" s="90"/>
    </row>
    <row r="887" spans="1:1" ht="14.5" x14ac:dyDescent="0.35">
      <c r="A887" s="90"/>
    </row>
    <row r="888" spans="1:1" ht="14.5" x14ac:dyDescent="0.35">
      <c r="A888" s="90"/>
    </row>
    <row r="889" spans="1:1" ht="14.5" x14ac:dyDescent="0.35">
      <c r="A889" s="90"/>
    </row>
    <row r="890" spans="1:1" ht="14.5" x14ac:dyDescent="0.35">
      <c r="A890" s="90"/>
    </row>
    <row r="891" spans="1:1" ht="14.5" x14ac:dyDescent="0.35">
      <c r="A891" s="90"/>
    </row>
    <row r="892" spans="1:1" ht="14.5" x14ac:dyDescent="0.35">
      <c r="A892" s="90"/>
    </row>
    <row r="893" spans="1:1" ht="14.5" x14ac:dyDescent="0.35">
      <c r="A893" s="90"/>
    </row>
    <row r="894" spans="1:1" ht="14.5" x14ac:dyDescent="0.35">
      <c r="A894" s="90"/>
    </row>
    <row r="895" spans="1:1" ht="14.5" x14ac:dyDescent="0.35">
      <c r="A895" s="90"/>
    </row>
    <row r="896" spans="1:1" ht="14.5" x14ac:dyDescent="0.35">
      <c r="A896" s="90"/>
    </row>
    <row r="897" spans="1:1" ht="14.5" x14ac:dyDescent="0.35">
      <c r="A897" s="90"/>
    </row>
    <row r="898" spans="1:1" ht="14.5" x14ac:dyDescent="0.35">
      <c r="A898" s="90"/>
    </row>
    <row r="899" spans="1:1" ht="14.5" x14ac:dyDescent="0.35">
      <c r="A899" s="90"/>
    </row>
    <row r="900" spans="1:1" ht="14.5" x14ac:dyDescent="0.35">
      <c r="A900" s="90"/>
    </row>
    <row r="901" spans="1:1" ht="14.5" x14ac:dyDescent="0.35">
      <c r="A901" s="90"/>
    </row>
    <row r="902" spans="1:1" ht="14.5" x14ac:dyDescent="0.35">
      <c r="A902" s="90"/>
    </row>
    <row r="903" spans="1:1" ht="14.5" x14ac:dyDescent="0.35">
      <c r="A903" s="90"/>
    </row>
    <row r="904" spans="1:1" ht="14.5" x14ac:dyDescent="0.35">
      <c r="A904" s="90"/>
    </row>
    <row r="905" spans="1:1" ht="14.5" x14ac:dyDescent="0.35">
      <c r="A905" s="90"/>
    </row>
    <row r="906" spans="1:1" ht="14.5" x14ac:dyDescent="0.35">
      <c r="A906" s="90"/>
    </row>
    <row r="907" spans="1:1" ht="14.5" x14ac:dyDescent="0.35">
      <c r="A907" s="90"/>
    </row>
    <row r="908" spans="1:1" ht="14.5" x14ac:dyDescent="0.35">
      <c r="A908" s="90"/>
    </row>
    <row r="909" spans="1:1" ht="14.5" x14ac:dyDescent="0.35">
      <c r="A909" s="90"/>
    </row>
    <row r="910" spans="1:1" ht="14.5" x14ac:dyDescent="0.35">
      <c r="A910" s="90"/>
    </row>
    <row r="911" spans="1:1" ht="14.5" x14ac:dyDescent="0.35">
      <c r="A911" s="90"/>
    </row>
    <row r="912" spans="1:1" ht="14.5" x14ac:dyDescent="0.35">
      <c r="A912" s="90"/>
    </row>
    <row r="913" spans="1:1" ht="14.5" x14ac:dyDescent="0.35">
      <c r="A913" s="90"/>
    </row>
    <row r="914" spans="1:1" ht="14.5" x14ac:dyDescent="0.35">
      <c r="A914" s="90"/>
    </row>
    <row r="915" spans="1:1" ht="14.5" x14ac:dyDescent="0.35">
      <c r="A915" s="90"/>
    </row>
    <row r="916" spans="1:1" ht="14.5" x14ac:dyDescent="0.35">
      <c r="A916" s="90"/>
    </row>
    <row r="917" spans="1:1" ht="14.5" x14ac:dyDescent="0.35">
      <c r="A917" s="90"/>
    </row>
    <row r="918" spans="1:1" ht="14.5" x14ac:dyDescent="0.35">
      <c r="A918" s="90"/>
    </row>
    <row r="919" spans="1:1" ht="14.5" x14ac:dyDescent="0.35">
      <c r="A919" s="90"/>
    </row>
    <row r="920" spans="1:1" ht="14.5" x14ac:dyDescent="0.35">
      <c r="A920" s="90"/>
    </row>
    <row r="921" spans="1:1" ht="14.5" x14ac:dyDescent="0.35">
      <c r="A921" s="90"/>
    </row>
    <row r="922" spans="1:1" ht="14.5" x14ac:dyDescent="0.35">
      <c r="A922" s="90"/>
    </row>
    <row r="923" spans="1:1" ht="14.5" x14ac:dyDescent="0.35">
      <c r="A923" s="90"/>
    </row>
    <row r="924" spans="1:1" ht="14.5" x14ac:dyDescent="0.35">
      <c r="A924" s="90"/>
    </row>
    <row r="925" spans="1:1" ht="14.5" x14ac:dyDescent="0.35">
      <c r="A925" s="90"/>
    </row>
    <row r="926" spans="1:1" ht="14.5" x14ac:dyDescent="0.35">
      <c r="A926" s="90"/>
    </row>
    <row r="927" spans="1:1" ht="14.5" x14ac:dyDescent="0.35">
      <c r="A927" s="90"/>
    </row>
    <row r="928" spans="1:1" ht="14.5" x14ac:dyDescent="0.35">
      <c r="A928" s="90"/>
    </row>
    <row r="929" spans="1:1" ht="14.5" x14ac:dyDescent="0.35">
      <c r="A929" s="90"/>
    </row>
    <row r="930" spans="1:1" ht="14.5" x14ac:dyDescent="0.35">
      <c r="A930" s="90"/>
    </row>
    <row r="931" spans="1:1" ht="14.5" x14ac:dyDescent="0.35">
      <c r="A931" s="90"/>
    </row>
    <row r="932" spans="1:1" ht="14.5" x14ac:dyDescent="0.35">
      <c r="A932" s="90"/>
    </row>
    <row r="933" spans="1:1" ht="14.5" x14ac:dyDescent="0.35">
      <c r="A933" s="90"/>
    </row>
    <row r="934" spans="1:1" ht="14.5" x14ac:dyDescent="0.35">
      <c r="A934" s="90"/>
    </row>
    <row r="935" spans="1:1" ht="14.5" x14ac:dyDescent="0.35">
      <c r="A935" s="90"/>
    </row>
    <row r="936" spans="1:1" ht="14.5" x14ac:dyDescent="0.35">
      <c r="A936" s="90"/>
    </row>
    <row r="937" spans="1:1" ht="14.5" x14ac:dyDescent="0.35">
      <c r="A937" s="90"/>
    </row>
    <row r="938" spans="1:1" ht="14.5" x14ac:dyDescent="0.35">
      <c r="A938" s="90"/>
    </row>
    <row r="939" spans="1:1" ht="14.5" x14ac:dyDescent="0.35">
      <c r="A939" s="90"/>
    </row>
    <row r="940" spans="1:1" ht="14.5" x14ac:dyDescent="0.35">
      <c r="A940" s="90"/>
    </row>
    <row r="941" spans="1:1" ht="14.5" x14ac:dyDescent="0.35">
      <c r="A941" s="90"/>
    </row>
    <row r="942" spans="1:1" ht="14.5" x14ac:dyDescent="0.35">
      <c r="A942" s="90"/>
    </row>
    <row r="943" spans="1:1" ht="14.5" x14ac:dyDescent="0.35">
      <c r="A943" s="90"/>
    </row>
    <row r="944" spans="1:1" ht="14.5" x14ac:dyDescent="0.35">
      <c r="A944" s="90"/>
    </row>
    <row r="945" spans="1:1" ht="14.5" x14ac:dyDescent="0.35">
      <c r="A945" s="90"/>
    </row>
    <row r="946" spans="1:1" ht="14.5" x14ac:dyDescent="0.35">
      <c r="A946" s="90"/>
    </row>
    <row r="947" spans="1:1" ht="14.5" x14ac:dyDescent="0.35">
      <c r="A947" s="90"/>
    </row>
    <row r="948" spans="1:1" ht="14.5" x14ac:dyDescent="0.35">
      <c r="A948" s="90"/>
    </row>
    <row r="949" spans="1:1" ht="14.5" x14ac:dyDescent="0.35">
      <c r="A949" s="90"/>
    </row>
    <row r="950" spans="1:1" ht="14.5" x14ac:dyDescent="0.35">
      <c r="A950" s="90"/>
    </row>
    <row r="951" spans="1:1" ht="14.5" x14ac:dyDescent="0.35">
      <c r="A951" s="90"/>
    </row>
    <row r="952" spans="1:1" ht="14.5" x14ac:dyDescent="0.35">
      <c r="A952" s="90"/>
    </row>
    <row r="953" spans="1:1" ht="14.5" x14ac:dyDescent="0.35">
      <c r="A953" s="90"/>
    </row>
    <row r="954" spans="1:1" ht="14.5" x14ac:dyDescent="0.35">
      <c r="A954" s="90"/>
    </row>
    <row r="955" spans="1:1" ht="14.5" x14ac:dyDescent="0.35">
      <c r="A955" s="90"/>
    </row>
    <row r="956" spans="1:1" ht="14.5" x14ac:dyDescent="0.35">
      <c r="A956" s="90"/>
    </row>
    <row r="957" spans="1:1" ht="14.5" x14ac:dyDescent="0.35">
      <c r="A957" s="90"/>
    </row>
    <row r="958" spans="1:1" ht="14.5" x14ac:dyDescent="0.35">
      <c r="A958" s="90"/>
    </row>
    <row r="959" spans="1:1" ht="14.5" x14ac:dyDescent="0.35">
      <c r="A959" s="90"/>
    </row>
    <row r="960" spans="1:1" ht="14.5" x14ac:dyDescent="0.35">
      <c r="A960" s="90"/>
    </row>
    <row r="961" spans="1:1" ht="14.5" x14ac:dyDescent="0.35">
      <c r="A961" s="90"/>
    </row>
    <row r="962" spans="1:1" ht="14.5" x14ac:dyDescent="0.35">
      <c r="A962" s="90"/>
    </row>
    <row r="963" spans="1:1" ht="14.5" x14ac:dyDescent="0.35">
      <c r="A963" s="90"/>
    </row>
    <row r="964" spans="1:1" ht="14.5" x14ac:dyDescent="0.35">
      <c r="A964" s="90"/>
    </row>
    <row r="965" spans="1:1" ht="14.5" x14ac:dyDescent="0.35">
      <c r="A965" s="90"/>
    </row>
    <row r="966" spans="1:1" ht="14.5" x14ac:dyDescent="0.35">
      <c r="A966" s="90"/>
    </row>
    <row r="967" spans="1:1" ht="14.5" x14ac:dyDescent="0.35">
      <c r="A967" s="90"/>
    </row>
    <row r="968" spans="1:1" ht="14.5" x14ac:dyDescent="0.35">
      <c r="A968" s="90"/>
    </row>
    <row r="969" spans="1:1" ht="14.5" x14ac:dyDescent="0.35">
      <c r="A969" s="90"/>
    </row>
    <row r="970" spans="1:1" ht="14.5" x14ac:dyDescent="0.35">
      <c r="A970" s="90"/>
    </row>
    <row r="971" spans="1:1" ht="14.5" x14ac:dyDescent="0.35">
      <c r="A971" s="90"/>
    </row>
    <row r="972" spans="1:1" ht="14.5" x14ac:dyDescent="0.35">
      <c r="A972" s="90"/>
    </row>
    <row r="973" spans="1:1" ht="14.5" x14ac:dyDescent="0.35">
      <c r="A973" s="90"/>
    </row>
    <row r="974" spans="1:1" ht="14.5" x14ac:dyDescent="0.35">
      <c r="A974" s="90"/>
    </row>
    <row r="975" spans="1:1" ht="14.5" x14ac:dyDescent="0.35">
      <c r="A975" s="90"/>
    </row>
    <row r="976" spans="1:1" ht="14.5" x14ac:dyDescent="0.35">
      <c r="A976" s="90"/>
    </row>
    <row r="977" spans="1:1" ht="14.5" x14ac:dyDescent="0.35">
      <c r="A977" s="90"/>
    </row>
    <row r="978" spans="1:1" ht="14.5" x14ac:dyDescent="0.35">
      <c r="A978" s="90"/>
    </row>
    <row r="979" spans="1:1" ht="14.5" x14ac:dyDescent="0.35">
      <c r="A979" s="90"/>
    </row>
    <row r="980" spans="1:1" ht="14.5" x14ac:dyDescent="0.35">
      <c r="A980" s="90"/>
    </row>
    <row r="981" spans="1:1" ht="14.5" x14ac:dyDescent="0.35">
      <c r="A981" s="90"/>
    </row>
    <row r="982" spans="1:1" ht="14.5" x14ac:dyDescent="0.35">
      <c r="A982" s="90"/>
    </row>
    <row r="983" spans="1:1" ht="14.5" x14ac:dyDescent="0.35">
      <c r="A983" s="90"/>
    </row>
    <row r="984" spans="1:1" ht="14.5" x14ac:dyDescent="0.35">
      <c r="A984" s="90"/>
    </row>
    <row r="985" spans="1:1" ht="14.5" x14ac:dyDescent="0.35">
      <c r="A985" s="90"/>
    </row>
    <row r="986" spans="1:1" ht="14.5" x14ac:dyDescent="0.35">
      <c r="A986" s="90"/>
    </row>
    <row r="987" spans="1:1" ht="14.5" x14ac:dyDescent="0.35">
      <c r="A987" s="90"/>
    </row>
    <row r="988" spans="1:1" ht="14.5" x14ac:dyDescent="0.35">
      <c r="A988" s="90"/>
    </row>
    <row r="989" spans="1:1" ht="14.5" x14ac:dyDescent="0.35">
      <c r="A989" s="90"/>
    </row>
    <row r="990" spans="1:1" ht="14.5" x14ac:dyDescent="0.35">
      <c r="A990" s="90"/>
    </row>
    <row r="991" spans="1:1" ht="14.5" x14ac:dyDescent="0.35">
      <c r="A991" s="90"/>
    </row>
    <row r="992" spans="1:1" ht="14.5" x14ac:dyDescent="0.35">
      <c r="A992" s="90"/>
    </row>
    <row r="993" spans="1:1" ht="14.5" x14ac:dyDescent="0.35">
      <c r="A993" s="90"/>
    </row>
    <row r="994" spans="1:1" ht="14.5" x14ac:dyDescent="0.35">
      <c r="A994" s="90"/>
    </row>
    <row r="995" spans="1:1" ht="14.5" x14ac:dyDescent="0.35">
      <c r="A995" s="90"/>
    </row>
    <row r="996" spans="1:1" ht="14.5" x14ac:dyDescent="0.35">
      <c r="A996" s="90"/>
    </row>
    <row r="997" spans="1:1" ht="14.5" x14ac:dyDescent="0.35">
      <c r="A997" s="90"/>
    </row>
    <row r="998" spans="1:1" ht="14.5" x14ac:dyDescent="0.35">
      <c r="A998" s="90"/>
    </row>
    <row r="999" spans="1:1" ht="14.5" x14ac:dyDescent="0.35">
      <c r="A999" s="90"/>
    </row>
    <row r="1000" spans="1:1" ht="14.5" x14ac:dyDescent="0.35">
      <c r="A1000" s="90"/>
    </row>
    <row r="1001" spans="1:1" ht="14.5" x14ac:dyDescent="0.35">
      <c r="A1001" s="90"/>
    </row>
    <row r="1002" spans="1:1" ht="14.5" x14ac:dyDescent="0.35">
      <c r="A1002" s="90"/>
    </row>
    <row r="1003" spans="1:1" ht="14.5" x14ac:dyDescent="0.35">
      <c r="A1003" s="90"/>
    </row>
    <row r="1004" spans="1:1" ht="14.5" x14ac:dyDescent="0.35">
      <c r="A1004" s="90"/>
    </row>
    <row r="1005" spans="1:1" ht="14.5" x14ac:dyDescent="0.35">
      <c r="A1005" s="90"/>
    </row>
    <row r="1006" spans="1:1" ht="14.5" x14ac:dyDescent="0.35">
      <c r="A1006" s="90"/>
    </row>
    <row r="1007" spans="1:1" ht="14.5" x14ac:dyDescent="0.35">
      <c r="A1007" s="90"/>
    </row>
    <row r="1008" spans="1:1" ht="14.5" x14ac:dyDescent="0.35">
      <c r="A1008" s="90"/>
    </row>
    <row r="1009" spans="1:1" ht="14.5" x14ac:dyDescent="0.35">
      <c r="A1009" s="90"/>
    </row>
    <row r="1010" spans="1:1" ht="14.5" x14ac:dyDescent="0.35">
      <c r="A1010" s="90"/>
    </row>
    <row r="1011" spans="1:1" ht="14.5" x14ac:dyDescent="0.35">
      <c r="A1011" s="90"/>
    </row>
    <row r="1012" spans="1:1" ht="14.5" x14ac:dyDescent="0.35">
      <c r="A1012" s="90"/>
    </row>
    <row r="1013" spans="1:1" ht="14.5" x14ac:dyDescent="0.35">
      <c r="A1013" s="90"/>
    </row>
    <row r="1014" spans="1:1" ht="14.5" x14ac:dyDescent="0.35">
      <c r="A1014" s="90"/>
    </row>
    <row r="1015" spans="1:1" ht="14.5" x14ac:dyDescent="0.35">
      <c r="A1015" s="90"/>
    </row>
    <row r="1016" spans="1:1" ht="14.5" x14ac:dyDescent="0.35">
      <c r="A1016" s="90"/>
    </row>
    <row r="1017" spans="1:1" ht="14.5" x14ac:dyDescent="0.35">
      <c r="A1017" s="90"/>
    </row>
    <row r="1018" spans="1:1" ht="14.5" x14ac:dyDescent="0.35">
      <c r="A1018" s="90"/>
    </row>
    <row r="1019" spans="1:1" ht="14.5" x14ac:dyDescent="0.35">
      <c r="A1019" s="90"/>
    </row>
    <row r="1020" spans="1:1" ht="14.5" x14ac:dyDescent="0.35">
      <c r="A1020" s="90"/>
    </row>
    <row r="1021" spans="1:1" ht="14.5" x14ac:dyDescent="0.35">
      <c r="A1021" s="90"/>
    </row>
    <row r="1022" spans="1:1" ht="14.5" x14ac:dyDescent="0.35">
      <c r="A1022" s="90"/>
    </row>
    <row r="1023" spans="1:1" ht="14.5" x14ac:dyDescent="0.35">
      <c r="A1023" s="90"/>
    </row>
    <row r="1024" spans="1:1" ht="14.5" x14ac:dyDescent="0.35">
      <c r="A1024" s="90"/>
    </row>
    <row r="1025" spans="1:1" ht="14.5" x14ac:dyDescent="0.35">
      <c r="A1025" s="90"/>
    </row>
    <row r="1026" spans="1:1" ht="14.5" x14ac:dyDescent="0.35">
      <c r="A1026" s="90"/>
    </row>
    <row r="1027" spans="1:1" ht="14.5" x14ac:dyDescent="0.35">
      <c r="A1027" s="90"/>
    </row>
    <row r="1028" spans="1:1" ht="14.5" x14ac:dyDescent="0.35">
      <c r="A1028" s="90"/>
    </row>
    <row r="1029" spans="1:1" ht="14.5" x14ac:dyDescent="0.35">
      <c r="A1029" s="90"/>
    </row>
    <row r="1030" spans="1:1" ht="14.5" x14ac:dyDescent="0.35">
      <c r="A1030" s="90"/>
    </row>
    <row r="1031" spans="1:1" ht="14.5" x14ac:dyDescent="0.35">
      <c r="A1031" s="90"/>
    </row>
    <row r="1032" spans="1:1" ht="14.5" x14ac:dyDescent="0.35">
      <c r="A1032" s="90"/>
    </row>
    <row r="1033" spans="1:1" ht="14.5" x14ac:dyDescent="0.35">
      <c r="A1033" s="90"/>
    </row>
    <row r="1034" spans="1:1" ht="14.5" x14ac:dyDescent="0.35">
      <c r="A1034" s="90"/>
    </row>
    <row r="1035" spans="1:1" ht="14.5" x14ac:dyDescent="0.35">
      <c r="A1035" s="90"/>
    </row>
    <row r="1036" spans="1:1" ht="14.5" x14ac:dyDescent="0.35">
      <c r="A1036" s="90"/>
    </row>
    <row r="1037" spans="1:1" ht="14.5" x14ac:dyDescent="0.35">
      <c r="A1037" s="90"/>
    </row>
    <row r="1038" spans="1:1" ht="14.5" x14ac:dyDescent="0.35">
      <c r="A1038" s="90"/>
    </row>
    <row r="1039" spans="1:1" ht="14.5" x14ac:dyDescent="0.35">
      <c r="A1039" s="90"/>
    </row>
    <row r="1040" spans="1:1" ht="14.5" x14ac:dyDescent="0.35">
      <c r="A1040" s="90"/>
    </row>
    <row r="1041" spans="1:1" ht="14.5" x14ac:dyDescent="0.35">
      <c r="A1041" s="90"/>
    </row>
    <row r="1042" spans="1:1" ht="14.5" x14ac:dyDescent="0.35">
      <c r="A1042" s="90"/>
    </row>
    <row r="1043" spans="1:1" ht="14.5" x14ac:dyDescent="0.35">
      <c r="A1043" s="90"/>
    </row>
    <row r="1044" spans="1:1" ht="14.5" x14ac:dyDescent="0.35">
      <c r="A1044" s="90"/>
    </row>
    <row r="1045" spans="1:1" ht="14.5" x14ac:dyDescent="0.35">
      <c r="A1045" s="90"/>
    </row>
    <row r="1046" spans="1:1" ht="14.5" x14ac:dyDescent="0.35">
      <c r="A1046" s="90"/>
    </row>
    <row r="1047" spans="1:1" ht="14.5" x14ac:dyDescent="0.35">
      <c r="A1047" s="90"/>
    </row>
    <row r="1048" spans="1:1" ht="14.5" x14ac:dyDescent="0.35">
      <c r="A1048" s="90"/>
    </row>
    <row r="1049" spans="1:1" ht="14.5" x14ac:dyDescent="0.35">
      <c r="A1049" s="90"/>
    </row>
    <row r="1050" spans="1:1" ht="14.5" x14ac:dyDescent="0.35">
      <c r="A1050" s="90"/>
    </row>
    <row r="1051" spans="1:1" ht="14.5" x14ac:dyDescent="0.35">
      <c r="A1051" s="90"/>
    </row>
    <row r="1052" spans="1:1" ht="14.5" x14ac:dyDescent="0.35">
      <c r="A1052" s="90"/>
    </row>
    <row r="1053" spans="1:1" ht="14.5" x14ac:dyDescent="0.35">
      <c r="A1053" s="90"/>
    </row>
    <row r="1054" spans="1:1" ht="14.5" x14ac:dyDescent="0.35">
      <c r="A1054" s="90"/>
    </row>
    <row r="1055" spans="1:1" ht="14.5" x14ac:dyDescent="0.35">
      <c r="A1055" s="90"/>
    </row>
    <row r="1056" spans="1:1" ht="14.5" x14ac:dyDescent="0.35">
      <c r="A1056" s="90"/>
    </row>
    <row r="1057" spans="1:1" ht="14.5" x14ac:dyDescent="0.35">
      <c r="A1057" s="90"/>
    </row>
    <row r="1058" spans="1:1" ht="14.5" x14ac:dyDescent="0.35">
      <c r="A1058" s="90"/>
    </row>
    <row r="1059" spans="1:1" ht="14.5" x14ac:dyDescent="0.35">
      <c r="A1059" s="90"/>
    </row>
    <row r="1060" spans="1:1" ht="14.5" x14ac:dyDescent="0.35">
      <c r="A1060" s="90"/>
    </row>
    <row r="1061" spans="1:1" ht="14.5" x14ac:dyDescent="0.35">
      <c r="A1061" s="90"/>
    </row>
    <row r="1062" spans="1:1" ht="14.5" x14ac:dyDescent="0.35">
      <c r="A1062" s="90"/>
    </row>
    <row r="1063" spans="1:1" ht="14.5" x14ac:dyDescent="0.35">
      <c r="A1063" s="90"/>
    </row>
    <row r="1064" spans="1:1" ht="14.5" x14ac:dyDescent="0.35">
      <c r="A1064" s="90"/>
    </row>
    <row r="1065" spans="1:1" ht="14.5" x14ac:dyDescent="0.35">
      <c r="A1065" s="90"/>
    </row>
    <row r="1066" spans="1:1" ht="14.5" x14ac:dyDescent="0.35">
      <c r="A1066" s="90"/>
    </row>
    <row r="1067" spans="1:1" ht="14.5" x14ac:dyDescent="0.35">
      <c r="A1067" s="90"/>
    </row>
    <row r="1068" spans="1:1" ht="14.5" x14ac:dyDescent="0.35">
      <c r="A1068" s="90"/>
    </row>
    <row r="1069" spans="1:1" ht="14.5" x14ac:dyDescent="0.35">
      <c r="A1069" s="90"/>
    </row>
    <row r="1070" spans="1:1" ht="14.5" x14ac:dyDescent="0.35">
      <c r="A1070" s="90"/>
    </row>
    <row r="1071" spans="1:1" ht="14.5" x14ac:dyDescent="0.35">
      <c r="A1071" s="90"/>
    </row>
    <row r="1072" spans="1:1" ht="14.5" x14ac:dyDescent="0.35">
      <c r="A1072" s="90"/>
    </row>
    <row r="1073" spans="1:1" ht="14.5" x14ac:dyDescent="0.35">
      <c r="A1073" s="90"/>
    </row>
    <row r="1074" spans="1:1" ht="14.5" x14ac:dyDescent="0.35">
      <c r="A1074" s="90"/>
    </row>
    <row r="1075" spans="1:1" ht="14.5" x14ac:dyDescent="0.35">
      <c r="A1075" s="90"/>
    </row>
    <row r="1076" spans="1:1" ht="14.5" x14ac:dyDescent="0.35">
      <c r="A1076" s="90"/>
    </row>
    <row r="1077" spans="1:1" ht="14.5" x14ac:dyDescent="0.35">
      <c r="A1077" s="90"/>
    </row>
    <row r="1078" spans="1:1" ht="14.5" x14ac:dyDescent="0.35">
      <c r="A1078" s="90"/>
    </row>
    <row r="1079" spans="1:1" ht="14.5" x14ac:dyDescent="0.35">
      <c r="A1079" s="90"/>
    </row>
    <row r="1080" spans="1:1" ht="14.5" x14ac:dyDescent="0.35">
      <c r="A1080" s="90"/>
    </row>
    <row r="1081" spans="1:1" ht="14.5" x14ac:dyDescent="0.35">
      <c r="A1081" s="90"/>
    </row>
    <row r="1082" spans="1:1" ht="14.5" x14ac:dyDescent="0.35">
      <c r="A1082" s="90"/>
    </row>
    <row r="1083" spans="1:1" ht="14.5" x14ac:dyDescent="0.35">
      <c r="A1083" s="90"/>
    </row>
    <row r="1084" spans="1:1" ht="14.5" x14ac:dyDescent="0.35">
      <c r="A1084" s="90"/>
    </row>
    <row r="1085" spans="1:1" ht="14.5" x14ac:dyDescent="0.35">
      <c r="A1085" s="90"/>
    </row>
    <row r="1086" spans="1:1" ht="14.5" x14ac:dyDescent="0.35">
      <c r="A1086" s="90"/>
    </row>
    <row r="1087" spans="1:1" ht="14.5" x14ac:dyDescent="0.35">
      <c r="A1087" s="90"/>
    </row>
    <row r="1088" spans="1:1" ht="14.5" x14ac:dyDescent="0.35">
      <c r="A1088" s="90"/>
    </row>
    <row r="1089" spans="1:1" ht="14.5" x14ac:dyDescent="0.35">
      <c r="A1089" s="90"/>
    </row>
    <row r="1090" spans="1:1" ht="14.5" x14ac:dyDescent="0.35">
      <c r="A1090" s="90"/>
    </row>
    <row r="1091" spans="1:1" ht="14.5" x14ac:dyDescent="0.35">
      <c r="A1091" s="90"/>
    </row>
    <row r="1092" spans="1:1" ht="14.5" x14ac:dyDescent="0.35">
      <c r="A1092" s="90"/>
    </row>
    <row r="1093" spans="1:1" ht="14.5" x14ac:dyDescent="0.35">
      <c r="A1093" s="90"/>
    </row>
    <row r="1094" spans="1:1" ht="14.5" x14ac:dyDescent="0.35">
      <c r="A1094" s="90"/>
    </row>
    <row r="1095" spans="1:1" ht="14.5" x14ac:dyDescent="0.35">
      <c r="A1095" s="90"/>
    </row>
    <row r="1096" spans="1:1" ht="14.5" x14ac:dyDescent="0.35">
      <c r="A1096" s="90"/>
    </row>
    <row r="1097" spans="1:1" ht="14.5" x14ac:dyDescent="0.35">
      <c r="A1097" s="90"/>
    </row>
    <row r="1098" spans="1:1" ht="14.5" x14ac:dyDescent="0.35">
      <c r="A1098" s="90"/>
    </row>
    <row r="1099" spans="1:1" ht="14.5" x14ac:dyDescent="0.35">
      <c r="A1099" s="90"/>
    </row>
    <row r="1100" spans="1:1" ht="14.5" x14ac:dyDescent="0.35">
      <c r="A1100" s="90"/>
    </row>
    <row r="1101" spans="1:1" ht="14.5" x14ac:dyDescent="0.35">
      <c r="A1101" s="90"/>
    </row>
    <row r="1102" spans="1:1" ht="14.5" x14ac:dyDescent="0.35">
      <c r="A1102" s="90"/>
    </row>
    <row r="1103" spans="1:1" ht="14.5" x14ac:dyDescent="0.35">
      <c r="A1103" s="90"/>
    </row>
    <row r="1104" spans="1:1" ht="14.5" x14ac:dyDescent="0.35">
      <c r="A1104" s="90"/>
    </row>
    <row r="1105" spans="1:1" ht="14.5" x14ac:dyDescent="0.35">
      <c r="A1105" s="90"/>
    </row>
    <row r="1106" spans="1:1" ht="14.5" x14ac:dyDescent="0.35">
      <c r="A1106" s="90"/>
    </row>
    <row r="1107" spans="1:1" ht="14.5" x14ac:dyDescent="0.35">
      <c r="A1107" s="90"/>
    </row>
    <row r="1108" spans="1:1" ht="14.5" x14ac:dyDescent="0.35">
      <c r="A1108" s="90"/>
    </row>
    <row r="1109" spans="1:1" ht="14.5" x14ac:dyDescent="0.35">
      <c r="A1109" s="90"/>
    </row>
    <row r="1110" spans="1:1" ht="14.5" x14ac:dyDescent="0.35">
      <c r="A1110" s="90"/>
    </row>
    <row r="1111" spans="1:1" ht="14.5" x14ac:dyDescent="0.35">
      <c r="A1111" s="90"/>
    </row>
    <row r="1112" spans="1:1" ht="14.5" x14ac:dyDescent="0.35">
      <c r="A1112" s="90"/>
    </row>
    <row r="1113" spans="1:1" ht="14.5" x14ac:dyDescent="0.35">
      <c r="A1113" s="90"/>
    </row>
    <row r="1114" spans="1:1" ht="14.5" x14ac:dyDescent="0.35">
      <c r="A1114" s="90"/>
    </row>
    <row r="1115" spans="1:1" ht="14.5" x14ac:dyDescent="0.35">
      <c r="A1115" s="90"/>
    </row>
    <row r="1116" spans="1:1" ht="14.5" x14ac:dyDescent="0.35">
      <c r="A1116" s="90"/>
    </row>
    <row r="1117" spans="1:1" ht="14.5" x14ac:dyDescent="0.35">
      <c r="A1117" s="90"/>
    </row>
    <row r="1118" spans="1:1" ht="14.5" x14ac:dyDescent="0.35">
      <c r="A1118" s="90"/>
    </row>
    <row r="1119" spans="1:1" ht="14.5" x14ac:dyDescent="0.35">
      <c r="A1119" s="90"/>
    </row>
    <row r="1120" spans="1:1" ht="14.5" x14ac:dyDescent="0.35">
      <c r="A1120" s="90"/>
    </row>
    <row r="1121" spans="1:1" ht="14.5" x14ac:dyDescent="0.35">
      <c r="A1121" s="90"/>
    </row>
    <row r="1122" spans="1:1" ht="14.5" x14ac:dyDescent="0.35">
      <c r="A1122" s="90"/>
    </row>
    <row r="1123" spans="1:1" ht="14.5" x14ac:dyDescent="0.35">
      <c r="A1123" s="90"/>
    </row>
    <row r="1124" spans="1:1" ht="14.5" x14ac:dyDescent="0.35">
      <c r="A1124" s="90"/>
    </row>
    <row r="1125" spans="1:1" ht="14.5" x14ac:dyDescent="0.35">
      <c r="A1125" s="90"/>
    </row>
    <row r="1126" spans="1:1" ht="14.5" x14ac:dyDescent="0.35">
      <c r="A1126" s="90"/>
    </row>
    <row r="1127" spans="1:1" ht="14.5" x14ac:dyDescent="0.35">
      <c r="A1127" s="90"/>
    </row>
    <row r="1128" spans="1:1" ht="14.5" x14ac:dyDescent="0.35">
      <c r="A1128" s="90"/>
    </row>
    <row r="1129" spans="1:1" ht="14.5" x14ac:dyDescent="0.35">
      <c r="A1129" s="90"/>
    </row>
    <row r="1130" spans="1:1" ht="14.5" x14ac:dyDescent="0.35">
      <c r="A1130" s="90"/>
    </row>
    <row r="1131" spans="1:1" ht="14.5" x14ac:dyDescent="0.35">
      <c r="A1131" s="90"/>
    </row>
    <row r="1132" spans="1:1" ht="14.5" x14ac:dyDescent="0.35">
      <c r="A1132" s="90"/>
    </row>
    <row r="1133" spans="1:1" ht="14.5" x14ac:dyDescent="0.35">
      <c r="A1133" s="90"/>
    </row>
    <row r="1134" spans="1:1" ht="14.5" x14ac:dyDescent="0.35">
      <c r="A1134" s="90"/>
    </row>
    <row r="1135" spans="1:1" ht="14.5" x14ac:dyDescent="0.35">
      <c r="A1135" s="90"/>
    </row>
    <row r="1136" spans="1:1" ht="14.5" x14ac:dyDescent="0.35">
      <c r="A1136" s="90"/>
    </row>
    <row r="1137" spans="1:1" ht="14.5" x14ac:dyDescent="0.35">
      <c r="A1137" s="90"/>
    </row>
    <row r="1138" spans="1:1" ht="14.5" x14ac:dyDescent="0.35">
      <c r="A1138" s="90"/>
    </row>
    <row r="1139" spans="1:1" ht="14.5" x14ac:dyDescent="0.35">
      <c r="A1139" s="90"/>
    </row>
    <row r="1140" spans="1:1" ht="14.5" x14ac:dyDescent="0.35">
      <c r="A1140" s="90"/>
    </row>
    <row r="1141" spans="1:1" ht="14.5" x14ac:dyDescent="0.35">
      <c r="A1141" s="90"/>
    </row>
    <row r="1142" spans="1:1" ht="14.5" x14ac:dyDescent="0.35">
      <c r="A1142" s="90"/>
    </row>
    <row r="1143" spans="1:1" ht="14.5" x14ac:dyDescent="0.35">
      <c r="A1143" s="90"/>
    </row>
    <row r="1144" spans="1:1" ht="14.5" x14ac:dyDescent="0.35">
      <c r="A1144" s="90"/>
    </row>
    <row r="1145" spans="1:1" ht="14.5" x14ac:dyDescent="0.35">
      <c r="A1145" s="90"/>
    </row>
    <row r="1146" spans="1:1" ht="14.5" x14ac:dyDescent="0.35">
      <c r="A1146" s="90"/>
    </row>
    <row r="1147" spans="1:1" ht="14.5" x14ac:dyDescent="0.35">
      <c r="A1147" s="90"/>
    </row>
    <row r="1148" spans="1:1" ht="14.5" x14ac:dyDescent="0.35">
      <c r="A1148" s="90"/>
    </row>
    <row r="1149" spans="1:1" ht="14.5" x14ac:dyDescent="0.35">
      <c r="A1149" s="90"/>
    </row>
    <row r="1150" spans="1:1" ht="14.5" x14ac:dyDescent="0.35">
      <c r="A1150" s="90"/>
    </row>
    <row r="1151" spans="1:1" ht="14.5" x14ac:dyDescent="0.35">
      <c r="A1151" s="90"/>
    </row>
    <row r="1152" spans="1:1" ht="14.5" x14ac:dyDescent="0.35">
      <c r="A1152" s="90"/>
    </row>
    <row r="1153" spans="1:1" ht="14.5" x14ac:dyDescent="0.35">
      <c r="A1153" s="90"/>
    </row>
    <row r="1154" spans="1:1" ht="14.5" x14ac:dyDescent="0.35">
      <c r="A1154" s="90"/>
    </row>
    <row r="1155" spans="1:1" ht="14.5" x14ac:dyDescent="0.35">
      <c r="A1155" s="90"/>
    </row>
    <row r="1156" spans="1:1" ht="14.5" x14ac:dyDescent="0.35">
      <c r="A1156" s="90"/>
    </row>
    <row r="1157" spans="1:1" ht="14.5" x14ac:dyDescent="0.35">
      <c r="A1157" s="90"/>
    </row>
    <row r="1158" spans="1:1" ht="14.5" x14ac:dyDescent="0.35">
      <c r="A1158" s="90"/>
    </row>
    <row r="1159" spans="1:1" ht="14.5" x14ac:dyDescent="0.35">
      <c r="A1159" s="90"/>
    </row>
  </sheetData>
  <sortState xmlns:xlrd2="http://schemas.microsoft.com/office/spreadsheetml/2017/richdata2" ref="A2:I1159">
    <sortCondition ref="A2:A115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F81E-86A8-4286-B674-49FD2D4D6E69}">
  <dimension ref="A1:F53"/>
  <sheetViews>
    <sheetView workbookViewId="0">
      <selection activeCell="D19" sqref="D19"/>
    </sheetView>
  </sheetViews>
  <sheetFormatPr defaultRowHeight="14" x14ac:dyDescent="0.3"/>
  <cols>
    <col min="1" max="1" width="48.08203125" customWidth="1"/>
    <col min="2" max="2" width="18.6640625" style="3" customWidth="1"/>
    <col min="3" max="3" width="18.75" style="3" customWidth="1"/>
    <col min="6" max="6" width="28.83203125" customWidth="1"/>
  </cols>
  <sheetData>
    <row r="1" spans="1:6" x14ac:dyDescent="0.3">
      <c r="A1" t="s">
        <v>513</v>
      </c>
    </row>
    <row r="2" spans="1:6" s="4" customFormat="1" ht="31.5" customHeight="1" x14ac:dyDescent="0.3">
      <c r="A2" s="7" t="s">
        <v>482</v>
      </c>
      <c r="B2" s="93" t="s">
        <v>973</v>
      </c>
      <c r="C2" s="9" t="s">
        <v>514</v>
      </c>
      <c r="D2" s="5" t="s">
        <v>484</v>
      </c>
      <c r="E2" s="5" t="s">
        <v>0</v>
      </c>
      <c r="F2" s="5" t="s">
        <v>1</v>
      </c>
    </row>
    <row r="3" spans="1:6" s="4" customFormat="1" ht="20" customHeight="1" x14ac:dyDescent="0.3">
      <c r="A3" s="13" t="s">
        <v>347</v>
      </c>
      <c r="B3" s="3" t="s">
        <v>15</v>
      </c>
      <c r="C3" s="3" t="s">
        <v>15</v>
      </c>
      <c r="D3" s="14">
        <v>100</v>
      </c>
      <c r="E3" s="6" t="s">
        <v>10</v>
      </c>
      <c r="F3" s="15" t="s">
        <v>348</v>
      </c>
    </row>
    <row r="4" spans="1:6" s="4" customFormat="1" ht="20" customHeight="1" x14ac:dyDescent="0.3">
      <c r="A4" s="13" t="s">
        <v>349</v>
      </c>
      <c r="B4" s="3" t="s">
        <v>15</v>
      </c>
      <c r="C4" s="3" t="s">
        <v>15</v>
      </c>
      <c r="D4" s="14">
        <v>9.99</v>
      </c>
      <c r="E4" s="6" t="s">
        <v>130</v>
      </c>
      <c r="F4" s="15" t="s">
        <v>350</v>
      </c>
    </row>
    <row r="5" spans="1:6" s="4" customFormat="1" ht="20" customHeight="1" x14ac:dyDescent="0.3">
      <c r="A5" s="13" t="s">
        <v>351</v>
      </c>
      <c r="B5" s="3" t="s">
        <v>24</v>
      </c>
      <c r="C5" s="3" t="s">
        <v>434</v>
      </c>
      <c r="D5" s="14">
        <v>10</v>
      </c>
      <c r="E5" s="6" t="s">
        <v>10</v>
      </c>
      <c r="F5" s="15" t="s">
        <v>352</v>
      </c>
    </row>
    <row r="6" spans="1:6" s="4" customFormat="1" ht="20" customHeight="1" x14ac:dyDescent="0.3">
      <c r="A6" s="13" t="s">
        <v>397</v>
      </c>
      <c r="B6" s="3" t="s">
        <v>131</v>
      </c>
      <c r="C6" s="3" t="s">
        <v>131</v>
      </c>
      <c r="D6" s="14">
        <v>25</v>
      </c>
      <c r="E6" s="6" t="s">
        <v>10</v>
      </c>
      <c r="F6" s="15" t="s">
        <v>398</v>
      </c>
    </row>
    <row r="7" spans="1:6" s="4" customFormat="1" ht="20" customHeight="1" x14ac:dyDescent="0.3">
      <c r="A7" s="13" t="s">
        <v>395</v>
      </c>
      <c r="B7" s="3" t="s">
        <v>131</v>
      </c>
      <c r="C7" s="3" t="s">
        <v>131</v>
      </c>
      <c r="D7" s="14">
        <v>50</v>
      </c>
      <c r="E7" s="6" t="s">
        <v>10</v>
      </c>
      <c r="F7" s="15" t="s">
        <v>396</v>
      </c>
    </row>
    <row r="8" spans="1:6" s="4" customFormat="1" ht="20" customHeight="1" x14ac:dyDescent="0.3">
      <c r="A8" s="13" t="s">
        <v>464</v>
      </c>
      <c r="B8" s="6" t="s">
        <v>434</v>
      </c>
      <c r="C8" s="6" t="s">
        <v>434</v>
      </c>
      <c r="D8" s="14">
        <v>1</v>
      </c>
      <c r="E8" s="6" t="s">
        <v>10</v>
      </c>
      <c r="F8" s="15" t="s">
        <v>465</v>
      </c>
    </row>
    <row r="9" spans="1:6" s="4" customFormat="1" ht="20" customHeight="1" x14ac:dyDescent="0.3">
      <c r="A9" s="13" t="s">
        <v>458</v>
      </c>
      <c r="B9" s="6" t="s">
        <v>434</v>
      </c>
      <c r="C9" s="6" t="s">
        <v>434</v>
      </c>
      <c r="D9" s="14">
        <v>1</v>
      </c>
      <c r="E9" s="6" t="s">
        <v>10</v>
      </c>
      <c r="F9" s="15" t="s">
        <v>459</v>
      </c>
    </row>
    <row r="10" spans="1:6" s="4" customFormat="1" ht="20" customHeight="1" x14ac:dyDescent="0.3">
      <c r="A10" s="13" t="s">
        <v>460</v>
      </c>
      <c r="B10" s="6" t="s">
        <v>434</v>
      </c>
      <c r="C10" s="6" t="s">
        <v>434</v>
      </c>
      <c r="D10" s="14">
        <v>1</v>
      </c>
      <c r="E10" s="6" t="s">
        <v>10</v>
      </c>
      <c r="F10" s="15" t="s">
        <v>461</v>
      </c>
    </row>
    <row r="11" spans="1:6" s="4" customFormat="1" ht="20" customHeight="1" x14ac:dyDescent="0.3">
      <c r="A11" s="13" t="s">
        <v>456</v>
      </c>
      <c r="B11" s="6" t="s">
        <v>434</v>
      </c>
      <c r="C11" s="6" t="s">
        <v>434</v>
      </c>
      <c r="D11" s="14">
        <v>1</v>
      </c>
      <c r="E11" s="6" t="s">
        <v>10</v>
      </c>
      <c r="F11" s="15" t="s">
        <v>457</v>
      </c>
    </row>
    <row r="12" spans="1:6" s="4" customFormat="1" ht="20" customHeight="1" x14ac:dyDescent="0.3">
      <c r="A12" s="13" t="s">
        <v>462</v>
      </c>
      <c r="B12" s="6" t="s">
        <v>434</v>
      </c>
      <c r="C12" s="6" t="s">
        <v>434</v>
      </c>
      <c r="D12" s="14">
        <v>1</v>
      </c>
      <c r="E12" s="6" t="s">
        <v>10</v>
      </c>
      <c r="F12" s="15" t="s">
        <v>463</v>
      </c>
    </row>
    <row r="13" spans="1:6" s="4" customFormat="1" ht="20" customHeight="1" x14ac:dyDescent="0.3">
      <c r="A13" s="13" t="s">
        <v>454</v>
      </c>
      <c r="B13" s="6" t="s">
        <v>434</v>
      </c>
      <c r="C13" s="6" t="s">
        <v>434</v>
      </c>
      <c r="D13" s="14">
        <v>1</v>
      </c>
      <c r="E13" s="6" t="s">
        <v>10</v>
      </c>
      <c r="F13" s="15" t="s">
        <v>455</v>
      </c>
    </row>
    <row r="14" spans="1:6" s="4" customFormat="1" ht="20" customHeight="1" x14ac:dyDescent="0.3">
      <c r="A14" s="13" t="s">
        <v>555</v>
      </c>
      <c r="B14" s="6" t="s">
        <v>434</v>
      </c>
      <c r="C14" s="6" t="s">
        <v>434</v>
      </c>
      <c r="D14" s="14">
        <v>1</v>
      </c>
      <c r="E14" s="6" t="s">
        <v>10</v>
      </c>
      <c r="F14" s="15" t="s">
        <v>438</v>
      </c>
    </row>
    <row r="15" spans="1:6" s="4" customFormat="1" ht="20" customHeight="1" x14ac:dyDescent="0.3">
      <c r="A15" s="13" t="s">
        <v>436</v>
      </c>
      <c r="B15" s="6" t="s">
        <v>434</v>
      </c>
      <c r="C15" s="6" t="s">
        <v>434</v>
      </c>
      <c r="D15" s="14">
        <v>1</v>
      </c>
      <c r="E15" s="6" t="s">
        <v>10</v>
      </c>
      <c r="F15" s="15" t="s">
        <v>437</v>
      </c>
    </row>
    <row r="16" spans="1:6" s="4" customFormat="1" ht="20" customHeight="1" x14ac:dyDescent="0.3">
      <c r="A16" s="13" t="s">
        <v>433</v>
      </c>
      <c r="B16" s="6" t="s">
        <v>434</v>
      </c>
      <c r="C16" s="6" t="s">
        <v>434</v>
      </c>
      <c r="D16" s="14">
        <v>1</v>
      </c>
      <c r="E16" s="6" t="s">
        <v>10</v>
      </c>
      <c r="F16" s="15" t="s">
        <v>435</v>
      </c>
    </row>
    <row r="17" spans="1:6" s="4" customFormat="1" ht="20" customHeight="1" x14ac:dyDescent="0.3">
      <c r="A17" s="13" t="s">
        <v>452</v>
      </c>
      <c r="B17" s="6" t="s">
        <v>434</v>
      </c>
      <c r="C17" s="6" t="s">
        <v>434</v>
      </c>
      <c r="D17" s="14">
        <v>1</v>
      </c>
      <c r="E17" s="6" t="s">
        <v>10</v>
      </c>
      <c r="F17" s="15" t="s">
        <v>453</v>
      </c>
    </row>
    <row r="18" spans="1:6" s="4" customFormat="1" ht="20" customHeight="1" x14ac:dyDescent="0.3">
      <c r="A18" s="13" t="s">
        <v>469</v>
      </c>
      <c r="B18" s="3" t="s">
        <v>35</v>
      </c>
      <c r="C18" s="3" t="s">
        <v>35</v>
      </c>
      <c r="D18" s="14">
        <v>4</v>
      </c>
      <c r="E18" s="6" t="s">
        <v>70</v>
      </c>
      <c r="F18" s="15" t="s">
        <v>470</v>
      </c>
    </row>
    <row r="19" spans="1:6" s="4" customFormat="1" ht="20" customHeight="1" x14ac:dyDescent="0.3">
      <c r="A19" s="13" t="s">
        <v>355</v>
      </c>
      <c r="B19" s="3" t="s">
        <v>35</v>
      </c>
      <c r="C19" s="3" t="s">
        <v>35</v>
      </c>
      <c r="D19" s="14">
        <v>624.375</v>
      </c>
      <c r="E19" s="6" t="s">
        <v>10</v>
      </c>
      <c r="F19" s="15" t="s">
        <v>356</v>
      </c>
    </row>
    <row r="20" spans="1:6" s="4" customFormat="1" ht="20" customHeight="1" x14ac:dyDescent="0.3">
      <c r="A20" s="13" t="s">
        <v>448</v>
      </c>
      <c r="B20" s="3" t="s">
        <v>35</v>
      </c>
      <c r="C20" s="3" t="s">
        <v>35</v>
      </c>
      <c r="D20" s="14">
        <v>33.299999999999997</v>
      </c>
      <c r="E20" s="6" t="s">
        <v>10</v>
      </c>
      <c r="F20" s="15" t="s">
        <v>449</v>
      </c>
    </row>
    <row r="21" spans="1:6" s="4" customFormat="1" ht="20" customHeight="1" x14ac:dyDescent="0.3">
      <c r="A21" s="13" t="s">
        <v>446</v>
      </c>
      <c r="B21" s="3" t="s">
        <v>35</v>
      </c>
      <c r="C21" s="3" t="s">
        <v>35</v>
      </c>
      <c r="D21" s="14">
        <v>333</v>
      </c>
      <c r="E21" s="6" t="s">
        <v>10</v>
      </c>
      <c r="F21" s="15" t="s">
        <v>447</v>
      </c>
    </row>
    <row r="22" spans="1:6" s="4" customFormat="1" ht="20" customHeight="1" x14ac:dyDescent="0.3">
      <c r="A22" s="13" t="s">
        <v>378</v>
      </c>
      <c r="B22" s="3" t="s">
        <v>35</v>
      </c>
      <c r="C22" s="3" t="s">
        <v>35</v>
      </c>
      <c r="D22" s="14">
        <v>150</v>
      </c>
      <c r="E22" s="6" t="s">
        <v>10</v>
      </c>
      <c r="F22" s="15" t="s">
        <v>379</v>
      </c>
    </row>
    <row r="23" spans="1:6" s="4" customFormat="1" ht="20" customHeight="1" x14ac:dyDescent="0.3">
      <c r="A23" s="13" t="s">
        <v>357</v>
      </c>
      <c r="B23" s="3" t="s">
        <v>66</v>
      </c>
      <c r="C23" s="3" t="s">
        <v>66</v>
      </c>
      <c r="D23" s="14">
        <v>100</v>
      </c>
      <c r="E23" s="6" t="s">
        <v>10</v>
      </c>
      <c r="F23" s="15" t="s">
        <v>358</v>
      </c>
    </row>
    <row r="24" spans="1:6" s="4" customFormat="1" ht="20" customHeight="1" x14ac:dyDescent="0.3">
      <c r="A24" s="13" t="s">
        <v>359</v>
      </c>
      <c r="B24" s="3" t="s">
        <v>32</v>
      </c>
      <c r="C24" s="3" t="s">
        <v>106</v>
      </c>
      <c r="D24" s="14">
        <v>99.9</v>
      </c>
      <c r="E24" s="6" t="s">
        <v>10</v>
      </c>
      <c r="F24" s="15" t="s">
        <v>360</v>
      </c>
    </row>
    <row r="25" spans="1:6" s="4" customFormat="1" ht="20" customHeight="1" x14ac:dyDescent="0.3">
      <c r="A25" s="13" t="s">
        <v>361</v>
      </c>
      <c r="B25" s="3" t="s">
        <v>32</v>
      </c>
      <c r="C25" s="3" t="s">
        <v>106</v>
      </c>
      <c r="D25" s="14">
        <v>3</v>
      </c>
      <c r="E25" s="6" t="s">
        <v>10</v>
      </c>
      <c r="F25" s="15" t="s">
        <v>362</v>
      </c>
    </row>
    <row r="26" spans="1:6" s="4" customFormat="1" ht="20" customHeight="1" x14ac:dyDescent="0.3">
      <c r="A26" s="13" t="s">
        <v>369</v>
      </c>
      <c r="B26" s="3" t="s">
        <v>32</v>
      </c>
      <c r="C26" s="3" t="s">
        <v>106</v>
      </c>
      <c r="D26" s="14">
        <v>1</v>
      </c>
      <c r="E26" s="6" t="s">
        <v>130</v>
      </c>
      <c r="F26" s="15" t="s">
        <v>370</v>
      </c>
    </row>
    <row r="27" spans="1:6" s="4" customFormat="1" ht="20" customHeight="1" x14ac:dyDescent="0.3">
      <c r="A27" s="13" t="s">
        <v>363</v>
      </c>
      <c r="B27" s="3" t="s">
        <v>9</v>
      </c>
      <c r="C27" s="3" t="s">
        <v>139</v>
      </c>
      <c r="D27" s="14">
        <v>50</v>
      </c>
      <c r="E27" s="6" t="s">
        <v>10</v>
      </c>
      <c r="F27" s="15" t="s">
        <v>364</v>
      </c>
    </row>
    <row r="28" spans="1:6" s="4" customFormat="1" ht="20" customHeight="1" x14ac:dyDescent="0.3">
      <c r="A28" s="13" t="s">
        <v>493</v>
      </c>
      <c r="B28" s="3" t="s">
        <v>9</v>
      </c>
      <c r="C28" s="3" t="s">
        <v>139</v>
      </c>
      <c r="D28" s="14">
        <v>3.996</v>
      </c>
      <c r="E28" s="6" t="s">
        <v>10</v>
      </c>
      <c r="F28" s="15" t="s">
        <v>473</v>
      </c>
    </row>
    <row r="29" spans="1:6" s="4" customFormat="1" ht="20" customHeight="1" x14ac:dyDescent="0.3">
      <c r="A29" s="13" t="s">
        <v>365</v>
      </c>
      <c r="B29" s="3" t="s">
        <v>9</v>
      </c>
      <c r="C29" s="3" t="s">
        <v>139</v>
      </c>
      <c r="D29" s="14">
        <v>33.299999999999997</v>
      </c>
      <c r="E29" s="6" t="s">
        <v>10</v>
      </c>
      <c r="F29" s="15" t="s">
        <v>366</v>
      </c>
    </row>
    <row r="30" spans="1:6" s="4" customFormat="1" ht="20" customHeight="1" x14ac:dyDescent="0.3">
      <c r="A30" s="13" t="s">
        <v>367</v>
      </c>
      <c r="B30" s="3" t="s">
        <v>186</v>
      </c>
      <c r="C30" s="3" t="s">
        <v>27</v>
      </c>
      <c r="D30" s="14">
        <v>100</v>
      </c>
      <c r="E30" s="6" t="s">
        <v>10</v>
      </c>
      <c r="F30" s="15" t="s">
        <v>368</v>
      </c>
    </row>
    <row r="31" spans="1:6" s="4" customFormat="1" ht="20" customHeight="1" x14ac:dyDescent="0.3">
      <c r="A31" s="13" t="s">
        <v>371</v>
      </c>
      <c r="B31" s="3" t="s">
        <v>526</v>
      </c>
      <c r="C31" s="3" t="s">
        <v>32</v>
      </c>
      <c r="D31" s="14">
        <v>90</v>
      </c>
      <c r="E31" s="6" t="s">
        <v>10</v>
      </c>
      <c r="F31" s="15" t="s">
        <v>372</v>
      </c>
    </row>
    <row r="32" spans="1:6" s="4" customFormat="1" ht="20" customHeight="1" x14ac:dyDescent="0.3">
      <c r="A32" s="13" t="s">
        <v>467</v>
      </c>
      <c r="B32" s="3" t="s">
        <v>526</v>
      </c>
      <c r="C32" s="3" t="s">
        <v>32</v>
      </c>
      <c r="D32" s="14">
        <v>100</v>
      </c>
      <c r="E32" s="6" t="s">
        <v>10</v>
      </c>
      <c r="F32" s="15" t="s">
        <v>468</v>
      </c>
    </row>
    <row r="33" spans="1:6" s="4" customFormat="1" ht="20" customHeight="1" x14ac:dyDescent="0.3">
      <c r="A33" s="13" t="s">
        <v>376</v>
      </c>
      <c r="B33" s="3" t="s">
        <v>532</v>
      </c>
      <c r="C33" s="3" t="s">
        <v>186</v>
      </c>
      <c r="D33" s="14">
        <v>550</v>
      </c>
      <c r="E33" s="6" t="s">
        <v>10</v>
      </c>
      <c r="F33" s="15" t="s">
        <v>377</v>
      </c>
    </row>
    <row r="34" spans="1:6" s="4" customFormat="1" ht="20" customHeight="1" x14ac:dyDescent="0.3">
      <c r="A34" s="13" t="s">
        <v>88</v>
      </c>
      <c r="B34" s="6" t="s">
        <v>975</v>
      </c>
      <c r="C34" s="14" t="s">
        <v>974</v>
      </c>
      <c r="D34" s="6">
        <v>576</v>
      </c>
      <c r="E34" s="6" t="s">
        <v>10</v>
      </c>
      <c r="F34" s="15" t="s">
        <v>87</v>
      </c>
    </row>
    <row r="35" spans="1:6" s="4" customFormat="1" ht="20" customHeight="1" x14ac:dyDescent="0.3">
      <c r="A35" s="13" t="s">
        <v>439</v>
      </c>
      <c r="B35" s="3" t="s">
        <v>532</v>
      </c>
      <c r="C35" s="3" t="s">
        <v>186</v>
      </c>
      <c r="D35" s="14">
        <v>1</v>
      </c>
      <c r="E35" s="6" t="s">
        <v>10</v>
      </c>
      <c r="F35" s="15" t="s">
        <v>440</v>
      </c>
    </row>
    <row r="36" spans="1:6" s="4" customFormat="1" ht="20" customHeight="1" x14ac:dyDescent="0.3">
      <c r="A36" s="13" t="s">
        <v>445</v>
      </c>
      <c r="B36" s="3" t="s">
        <v>532</v>
      </c>
      <c r="C36" s="3" t="s">
        <v>186</v>
      </c>
      <c r="D36" s="14">
        <v>550</v>
      </c>
      <c r="E36" s="6" t="s">
        <v>10</v>
      </c>
      <c r="F36" s="15" t="s">
        <v>377</v>
      </c>
    </row>
    <row r="37" spans="1:6" s="4" customFormat="1" ht="20" customHeight="1" x14ac:dyDescent="0.3">
      <c r="A37" s="13" t="s">
        <v>237</v>
      </c>
      <c r="B37" s="3" t="s">
        <v>532</v>
      </c>
      <c r="C37" s="3" t="s">
        <v>186</v>
      </c>
      <c r="D37" s="14">
        <v>1000</v>
      </c>
      <c r="E37" s="6" t="s">
        <v>10</v>
      </c>
      <c r="F37" s="15" t="s">
        <v>238</v>
      </c>
    </row>
    <row r="38" spans="1:6" s="4" customFormat="1" ht="20" customHeight="1" x14ac:dyDescent="0.3">
      <c r="A38" s="13" t="s">
        <v>385</v>
      </c>
      <c r="B38" s="3" t="s">
        <v>533</v>
      </c>
      <c r="C38" s="3" t="s">
        <v>4</v>
      </c>
      <c r="D38" s="14">
        <v>99.9</v>
      </c>
      <c r="E38" s="6" t="s">
        <v>10</v>
      </c>
      <c r="F38" s="15" t="s">
        <v>386</v>
      </c>
    </row>
    <row r="39" spans="1:6" s="4" customFormat="1" ht="20" customHeight="1" x14ac:dyDescent="0.3">
      <c r="A39" s="13" t="s">
        <v>353</v>
      </c>
      <c r="B39" s="3" t="s">
        <v>533</v>
      </c>
      <c r="C39" s="3" t="s">
        <v>4</v>
      </c>
      <c r="D39" s="14">
        <v>667</v>
      </c>
      <c r="E39" s="6" t="s">
        <v>10</v>
      </c>
      <c r="F39" s="15" t="s">
        <v>354</v>
      </c>
    </row>
    <row r="40" spans="1:6" s="4" customFormat="1" ht="20" customHeight="1" x14ac:dyDescent="0.3">
      <c r="A40" s="13" t="s">
        <v>268</v>
      </c>
      <c r="B40" s="3" t="s">
        <v>643</v>
      </c>
      <c r="C40" s="3" t="s">
        <v>103</v>
      </c>
      <c r="D40" s="14">
        <v>350</v>
      </c>
      <c r="E40" s="6" t="s">
        <v>269</v>
      </c>
      <c r="F40" s="15" t="s">
        <v>270</v>
      </c>
    </row>
    <row r="41" spans="1:6" s="4" customFormat="1" ht="20" customHeight="1" x14ac:dyDescent="0.3">
      <c r="A41" s="13" t="s">
        <v>431</v>
      </c>
      <c r="B41" s="3" t="s">
        <v>741</v>
      </c>
      <c r="C41" s="3" t="s">
        <v>515</v>
      </c>
      <c r="D41" s="14">
        <v>0.999</v>
      </c>
      <c r="E41" s="6" t="s">
        <v>429</v>
      </c>
      <c r="F41" s="15" t="s">
        <v>432</v>
      </c>
    </row>
    <row r="42" spans="1:6" s="4" customFormat="1" ht="20" customHeight="1" x14ac:dyDescent="0.3">
      <c r="A42" s="13" t="s">
        <v>428</v>
      </c>
      <c r="B42" s="3" t="s">
        <v>741</v>
      </c>
      <c r="C42" s="3" t="s">
        <v>515</v>
      </c>
      <c r="D42" s="14">
        <v>0.999</v>
      </c>
      <c r="E42" s="6" t="s">
        <v>429</v>
      </c>
      <c r="F42" s="15" t="s">
        <v>430</v>
      </c>
    </row>
    <row r="43" spans="1:6" s="4" customFormat="1" ht="20" customHeight="1" x14ac:dyDescent="0.3">
      <c r="A43" s="13" t="s">
        <v>450</v>
      </c>
      <c r="B43" s="3" t="s">
        <v>741</v>
      </c>
      <c r="C43" s="3" t="s">
        <v>515</v>
      </c>
      <c r="D43" s="14">
        <v>0.999</v>
      </c>
      <c r="E43" s="6" t="s">
        <v>10</v>
      </c>
      <c r="F43" s="15" t="s">
        <v>451</v>
      </c>
    </row>
    <row r="44" spans="1:6" s="4" customFormat="1" ht="20" customHeight="1" x14ac:dyDescent="0.3">
      <c r="A44" s="13" t="s">
        <v>424</v>
      </c>
      <c r="B44" s="3" t="s">
        <v>741</v>
      </c>
      <c r="C44" s="3" t="s">
        <v>515</v>
      </c>
      <c r="D44" s="14">
        <v>1</v>
      </c>
      <c r="E44" s="6" t="s">
        <v>10</v>
      </c>
      <c r="F44" s="15" t="s">
        <v>425</v>
      </c>
    </row>
    <row r="45" spans="1:6" s="4" customFormat="1" ht="20" customHeight="1" x14ac:dyDescent="0.3">
      <c r="A45" s="13" t="s">
        <v>441</v>
      </c>
      <c r="B45" s="3" t="s">
        <v>741</v>
      </c>
      <c r="C45" s="3" t="s">
        <v>515</v>
      </c>
      <c r="D45" s="14">
        <v>1</v>
      </c>
      <c r="E45" s="6" t="s">
        <v>10</v>
      </c>
      <c r="F45" s="15" t="s">
        <v>442</v>
      </c>
    </row>
    <row r="46" spans="1:6" s="4" customFormat="1" ht="20" customHeight="1" x14ac:dyDescent="0.3">
      <c r="A46" s="13" t="s">
        <v>383</v>
      </c>
      <c r="B46" s="3" t="s">
        <v>122</v>
      </c>
      <c r="C46" s="3" t="s">
        <v>517</v>
      </c>
      <c r="D46" s="14">
        <v>1</v>
      </c>
      <c r="E46" s="6" t="s">
        <v>10</v>
      </c>
      <c r="F46" s="15" t="s">
        <v>384</v>
      </c>
    </row>
    <row r="47" spans="1:6" s="4" customFormat="1" ht="20" customHeight="1" x14ac:dyDescent="0.3">
      <c r="A47" s="13" t="s">
        <v>404</v>
      </c>
      <c r="B47" s="3" t="s">
        <v>754</v>
      </c>
      <c r="C47" s="3" t="s">
        <v>516</v>
      </c>
      <c r="D47" s="14">
        <v>300</v>
      </c>
      <c r="E47" s="6" t="s">
        <v>10</v>
      </c>
      <c r="F47" s="15" t="s">
        <v>405</v>
      </c>
    </row>
    <row r="48" spans="1:6" s="4" customFormat="1" ht="20" customHeight="1" x14ac:dyDescent="0.3">
      <c r="A48" s="13" t="s">
        <v>406</v>
      </c>
      <c r="B48" s="3" t="s">
        <v>754</v>
      </c>
      <c r="C48" s="3" t="s">
        <v>516</v>
      </c>
      <c r="D48" s="14">
        <v>45</v>
      </c>
      <c r="E48" s="6" t="s">
        <v>10</v>
      </c>
      <c r="F48" s="15" t="s">
        <v>407</v>
      </c>
    </row>
    <row r="49" spans="1:6" s="4" customFormat="1" ht="20" customHeight="1" x14ac:dyDescent="0.3">
      <c r="A49" s="13" t="s">
        <v>380</v>
      </c>
      <c r="B49" s="6" t="s">
        <v>381</v>
      </c>
      <c r="C49" s="6" t="s">
        <v>381</v>
      </c>
      <c r="D49" s="14">
        <v>75</v>
      </c>
      <c r="E49" s="6" t="s">
        <v>10</v>
      </c>
      <c r="F49" s="15" t="s">
        <v>382</v>
      </c>
    </row>
    <row r="50" spans="1:6" s="4" customFormat="1" ht="20" customHeight="1" x14ac:dyDescent="0.3">
      <c r="A50" s="13" t="s">
        <v>418</v>
      </c>
      <c r="B50" s="3" t="s">
        <v>518</v>
      </c>
      <c r="C50" s="3" t="s">
        <v>518</v>
      </c>
      <c r="D50" s="14">
        <v>0.999</v>
      </c>
      <c r="E50" s="6" t="s">
        <v>10</v>
      </c>
      <c r="F50" s="15" t="s">
        <v>419</v>
      </c>
    </row>
    <row r="51" spans="1:6" s="4" customFormat="1" ht="20" customHeight="1" x14ac:dyDescent="0.3">
      <c r="A51" s="13" t="s">
        <v>422</v>
      </c>
      <c r="B51" s="3" t="s">
        <v>518</v>
      </c>
      <c r="C51" s="3" t="s">
        <v>518</v>
      </c>
      <c r="D51" s="14">
        <v>3.996</v>
      </c>
      <c r="E51" s="6" t="s">
        <v>10</v>
      </c>
      <c r="F51" s="15" t="s">
        <v>423</v>
      </c>
    </row>
    <row r="52" spans="1:6" s="4" customFormat="1" ht="20" customHeight="1" x14ac:dyDescent="0.3">
      <c r="A52" s="13" t="s">
        <v>420</v>
      </c>
      <c r="B52" s="3" t="s">
        <v>518</v>
      </c>
      <c r="C52" s="3" t="s">
        <v>518</v>
      </c>
      <c r="D52" s="14">
        <v>33.299999999999997</v>
      </c>
      <c r="E52" s="6" t="s">
        <v>10</v>
      </c>
      <c r="F52" s="15" t="s">
        <v>421</v>
      </c>
    </row>
    <row r="53" spans="1:6" s="4" customFormat="1" ht="20" customHeight="1" x14ac:dyDescent="0.3">
      <c r="A53" s="13" t="s">
        <v>426</v>
      </c>
      <c r="B53" s="3" t="s">
        <v>134</v>
      </c>
      <c r="C53" s="3" t="s">
        <v>134</v>
      </c>
      <c r="D53" s="14">
        <v>3.996</v>
      </c>
      <c r="E53" s="6" t="s">
        <v>10</v>
      </c>
      <c r="F53" s="15" t="s">
        <v>427</v>
      </c>
    </row>
  </sheetData>
  <hyperlinks>
    <hyperlink ref="F3" r:id="rId1" xr:uid="{CF70E7D3-22B5-4A94-BDE7-A8F1107E05FB}"/>
    <hyperlink ref="F4" r:id="rId2" xr:uid="{20274A8B-E239-4F26-997C-A8B37BDA719E}"/>
    <hyperlink ref="F5" r:id="rId3" xr:uid="{0FE39AF9-B260-4B7E-8224-E7B7B61B2EBC}"/>
    <hyperlink ref="F6" r:id="rId4" xr:uid="{1EBA93D4-03AD-4865-BE51-4A2641BE4894}"/>
    <hyperlink ref="F7" r:id="rId5" xr:uid="{9177708F-7D94-4771-B06B-F8EC7B3C49EC}"/>
    <hyperlink ref="F8" r:id="rId6" xr:uid="{85AAD3D1-EBAB-4C59-B315-3026BD352D96}"/>
    <hyperlink ref="F9" r:id="rId7" xr:uid="{EA1F3F21-96AA-49E1-8326-1FE4C47A28C7}"/>
    <hyperlink ref="F10" r:id="rId8" xr:uid="{8858E49B-C8B1-4DBB-9376-97690AFD9D90}"/>
    <hyperlink ref="F11" r:id="rId9" xr:uid="{842CA7BE-DECB-4CE6-BFC8-8BD5F0009314}"/>
    <hyperlink ref="F12" r:id="rId10" xr:uid="{BC5346C8-7FC1-4987-BE00-EC4370627045}"/>
    <hyperlink ref="F13" r:id="rId11" xr:uid="{A59C42E0-06CF-45C7-8938-29375B8BF4BB}"/>
    <hyperlink ref="F14" r:id="rId12" xr:uid="{6CC2EEAB-67B6-437D-ADB0-8161C4BA3406}"/>
    <hyperlink ref="F15" r:id="rId13" xr:uid="{30B3DBDD-8941-4541-8800-F7FC713BE5A3}"/>
    <hyperlink ref="F16" r:id="rId14" xr:uid="{78E20316-E981-46A8-AF8F-3F196F87FD2B}"/>
    <hyperlink ref="F17" r:id="rId15" xr:uid="{6396C480-B70A-44F2-9780-57B4929E6E42}"/>
    <hyperlink ref="F18" r:id="rId16" xr:uid="{52B9180B-3CEC-42EE-9B15-F5DBF37174B0}"/>
    <hyperlink ref="F19" r:id="rId17" xr:uid="{21496B0D-74C3-4E24-A55F-CC8EECA2CD2D}"/>
    <hyperlink ref="F20" r:id="rId18" xr:uid="{FED403AF-17DE-4A57-969C-662DB2B4BEB2}"/>
    <hyperlink ref="F21" r:id="rId19" xr:uid="{79303EC6-BD09-4193-A1E7-9A7FF9F5AF9B}"/>
    <hyperlink ref="F22" r:id="rId20" xr:uid="{4772A645-6CF1-45FB-9B35-E2CA255C1DE0}"/>
    <hyperlink ref="F23" r:id="rId21" xr:uid="{968977A4-36DC-4F20-A401-571491E6A037}"/>
    <hyperlink ref="F24" r:id="rId22" xr:uid="{26975FD8-0D9B-4C84-AFBA-7AB410F546F5}"/>
    <hyperlink ref="F25" r:id="rId23" xr:uid="{B0713CED-585C-44A5-9005-C45D151ABD77}"/>
    <hyperlink ref="F26" r:id="rId24" xr:uid="{695A8A0B-283C-485B-96A0-53750BACE51D}"/>
    <hyperlink ref="F27" r:id="rId25" xr:uid="{12169589-247F-41DD-8FDB-4CA640ED583A}"/>
    <hyperlink ref="F28" r:id="rId26" xr:uid="{46250DFD-C76A-4119-9810-AA697A78910C}"/>
    <hyperlink ref="F29" r:id="rId27" xr:uid="{446C3781-51E1-4870-83A9-8DC68118D8FB}"/>
    <hyperlink ref="F30" r:id="rId28" xr:uid="{BD04BB7D-9EAB-489F-82BB-B1B84DBD7B6D}"/>
    <hyperlink ref="F31" r:id="rId29" xr:uid="{1FCE3B00-C9B6-4EB5-9227-E6F402B9D0EC}"/>
    <hyperlink ref="F32" r:id="rId30" xr:uid="{304C3675-B412-463D-AD29-E1F4436A6037}"/>
    <hyperlink ref="F33" r:id="rId31" xr:uid="{F51905BB-C760-4AD4-8C4E-504C589C461D}"/>
    <hyperlink ref="F36" r:id="rId32" xr:uid="{7537AEDB-AAB7-4CE0-B694-C075687831A2}"/>
    <hyperlink ref="F35" r:id="rId33" xr:uid="{AABD06F1-313D-4EC4-97C1-1F23408BF18D}"/>
    <hyperlink ref="F37" r:id="rId34" xr:uid="{2A6129DC-A4D1-4688-9161-FC971A40D72A}"/>
    <hyperlink ref="F38" r:id="rId35" xr:uid="{04A29C73-7AE8-492A-980D-88FBEE9DA118}"/>
    <hyperlink ref="F39" r:id="rId36" xr:uid="{23866500-F64C-4263-A676-48DEF36256A7}"/>
    <hyperlink ref="F40" r:id="rId37" xr:uid="{DD1E6722-9BD2-4AA0-945B-E1228A851B45}"/>
    <hyperlink ref="F41" r:id="rId38" xr:uid="{A8996D0F-9527-48B3-AA4F-66AD9007134C}"/>
    <hyperlink ref="F42" r:id="rId39" xr:uid="{035A3CBA-AB63-4DD2-95C1-0D8FB5E4AB2C}"/>
    <hyperlink ref="F43" r:id="rId40" xr:uid="{70CA34D3-562A-4FC2-B61E-7310CBE8B01E}"/>
    <hyperlink ref="F44" r:id="rId41" xr:uid="{27769063-837D-4A3C-910A-065B9C3037CA}"/>
    <hyperlink ref="F45" r:id="rId42" xr:uid="{E9F0FBCE-14B3-4388-9F0B-363C02E3A0C9}"/>
    <hyperlink ref="F46" r:id="rId43" xr:uid="{E9B5E47F-EE73-4256-85E3-B7159FF11B08}"/>
    <hyperlink ref="F47" r:id="rId44" xr:uid="{BEC8C64F-A6D6-4902-AD82-A9FB6BAB4283}"/>
    <hyperlink ref="F48" r:id="rId45" xr:uid="{A784C051-FB39-4415-931C-35E5E9A1EC1F}"/>
    <hyperlink ref="F49" r:id="rId46" xr:uid="{45416842-4731-432D-B747-5A2346BCE683}"/>
    <hyperlink ref="F50" r:id="rId47" xr:uid="{FA88CFF7-A142-433E-841E-6419CFFA0B3F}"/>
    <hyperlink ref="F51" r:id="rId48" xr:uid="{B27A6094-3A3A-4F57-867B-81C31900115F}"/>
    <hyperlink ref="F52" r:id="rId49" xr:uid="{74EFB230-7AD5-42E8-A021-48337399022C}"/>
    <hyperlink ref="F53" r:id="rId50" xr:uid="{1C8398F1-1821-4B8C-9A27-67754B767893}"/>
    <hyperlink ref="F34" r:id="rId51" xr:uid="{400466BE-9730-4DD8-A85C-CB067830360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F53B-40E8-4E56-931B-E6008AEAC8C7}">
  <dimension ref="A1:G16"/>
  <sheetViews>
    <sheetView topLeftCell="A2" workbookViewId="0">
      <selection activeCell="G11" sqref="G11"/>
    </sheetView>
  </sheetViews>
  <sheetFormatPr defaultRowHeight="14" x14ac:dyDescent="0.3"/>
  <cols>
    <col min="1" max="1" width="32.33203125" customWidth="1"/>
    <col min="2" max="2" width="18.6640625" style="34" customWidth="1"/>
    <col min="3" max="3" width="19.4140625" style="34" customWidth="1"/>
    <col min="4" max="4" width="14.58203125" customWidth="1"/>
    <col min="5" max="5" width="15.83203125" customWidth="1"/>
    <col min="7" max="7" width="44.9140625" customWidth="1"/>
  </cols>
  <sheetData>
    <row r="1" spans="1:7" s="22" customFormat="1" ht="15.5" customHeight="1" x14ac:dyDescent="0.3">
      <c r="A1" s="24" t="s">
        <v>543</v>
      </c>
      <c r="B1" s="91"/>
      <c r="C1" s="33"/>
      <c r="D1" s="25"/>
      <c r="E1" s="25"/>
      <c r="F1" s="25"/>
      <c r="G1" s="25"/>
    </row>
    <row r="2" spans="1:7" s="22" customFormat="1" ht="35" customHeight="1" x14ac:dyDescent="0.3">
      <c r="A2" s="125" t="s">
        <v>583</v>
      </c>
      <c r="B2" s="125"/>
      <c r="C2" s="125"/>
      <c r="D2" s="125"/>
      <c r="E2" s="125"/>
      <c r="F2" s="125"/>
      <c r="G2" s="125"/>
    </row>
    <row r="3" spans="1:7" s="21" customFormat="1" ht="28" x14ac:dyDescent="0.3">
      <c r="A3" s="26"/>
      <c r="B3" s="27" t="s">
        <v>564</v>
      </c>
      <c r="C3" s="27" t="s">
        <v>563</v>
      </c>
      <c r="D3" s="27" t="s">
        <v>565</v>
      </c>
      <c r="E3" s="27" t="s">
        <v>557</v>
      </c>
      <c r="F3" s="27" t="s">
        <v>0</v>
      </c>
      <c r="G3" s="28" t="s">
        <v>2</v>
      </c>
    </row>
    <row r="4" spans="1:7" s="21" customFormat="1" ht="20" customHeight="1" x14ac:dyDescent="0.3">
      <c r="A4" s="13" t="s">
        <v>314</v>
      </c>
      <c r="B4" s="6" t="s">
        <v>228</v>
      </c>
      <c r="C4" s="6" t="s">
        <v>228</v>
      </c>
      <c r="D4" s="14">
        <v>400</v>
      </c>
      <c r="E4" s="6">
        <v>750</v>
      </c>
      <c r="F4" s="6" t="s">
        <v>10</v>
      </c>
      <c r="G4" s="13" t="s">
        <v>562</v>
      </c>
    </row>
    <row r="5" spans="1:7" s="21" customFormat="1" ht="20" customHeight="1" x14ac:dyDescent="0.3">
      <c r="A5" s="13" t="s">
        <v>566</v>
      </c>
      <c r="B5" s="6" t="s">
        <v>618</v>
      </c>
      <c r="C5" s="6" t="s">
        <v>21</v>
      </c>
      <c r="D5" s="14">
        <v>135</v>
      </c>
      <c r="E5" s="6">
        <v>300</v>
      </c>
      <c r="F5" s="6" t="s">
        <v>10</v>
      </c>
      <c r="G5" s="13" t="s">
        <v>561</v>
      </c>
    </row>
    <row r="6" spans="1:7" s="22" customFormat="1" ht="20" customHeight="1" x14ac:dyDescent="0.3">
      <c r="A6" s="2" t="s">
        <v>567</v>
      </c>
      <c r="B6" s="3" t="s">
        <v>618</v>
      </c>
      <c r="C6" s="6" t="s">
        <v>21</v>
      </c>
      <c r="D6" s="20">
        <v>66</v>
      </c>
      <c r="E6" s="3">
        <v>180</v>
      </c>
      <c r="F6" s="3" t="s">
        <v>10</v>
      </c>
      <c r="G6" s="13" t="s">
        <v>560</v>
      </c>
    </row>
    <row r="7" spans="1:7" s="22" customFormat="1" ht="20" customHeight="1" x14ac:dyDescent="0.3">
      <c r="A7" s="2" t="s">
        <v>568</v>
      </c>
      <c r="B7" s="3" t="s">
        <v>618</v>
      </c>
      <c r="C7" s="6" t="s">
        <v>21</v>
      </c>
      <c r="D7" s="20">
        <v>120</v>
      </c>
      <c r="E7" s="6">
        <v>180</v>
      </c>
      <c r="F7" s="3" t="s">
        <v>10</v>
      </c>
      <c r="G7" s="13" t="s">
        <v>559</v>
      </c>
    </row>
    <row r="8" spans="1:7" s="22" customFormat="1" ht="20" customHeight="1" x14ac:dyDescent="0.3">
      <c r="A8" s="2" t="s">
        <v>509</v>
      </c>
      <c r="B8" s="3" t="s">
        <v>485</v>
      </c>
      <c r="C8" s="3" t="s">
        <v>485</v>
      </c>
      <c r="D8" s="20" t="s">
        <v>972</v>
      </c>
      <c r="E8" s="3" t="s">
        <v>558</v>
      </c>
      <c r="F8" s="3" t="s">
        <v>10</v>
      </c>
      <c r="G8" s="13" t="s">
        <v>550</v>
      </c>
    </row>
    <row r="9" spans="1:7" s="22" customFormat="1" ht="20" customHeight="1" x14ac:dyDescent="0.3">
      <c r="A9" s="2" t="s">
        <v>984</v>
      </c>
      <c r="B9" s="3" t="s">
        <v>485</v>
      </c>
      <c r="C9" s="3" t="s">
        <v>485</v>
      </c>
      <c r="D9" s="20">
        <v>30</v>
      </c>
      <c r="E9" s="3">
        <v>60</v>
      </c>
      <c r="F9" s="3" t="s">
        <v>10</v>
      </c>
      <c r="G9" s="2" t="s">
        <v>985</v>
      </c>
    </row>
    <row r="10" spans="1:7" s="21" customFormat="1" ht="20" customHeight="1" x14ac:dyDescent="0.3">
      <c r="A10" s="13" t="s">
        <v>248</v>
      </c>
      <c r="B10" s="6" t="s">
        <v>532</v>
      </c>
      <c r="C10" s="6" t="s">
        <v>186</v>
      </c>
      <c r="D10" s="14">
        <v>192</v>
      </c>
      <c r="E10" s="6">
        <v>250</v>
      </c>
      <c r="F10" s="6" t="s">
        <v>10</v>
      </c>
      <c r="G10" s="13" t="s">
        <v>481</v>
      </c>
    </row>
    <row r="11" spans="1:7" s="21" customFormat="1" ht="20" customHeight="1" x14ac:dyDescent="0.3">
      <c r="A11" s="13" t="s">
        <v>207</v>
      </c>
      <c r="B11" s="6" t="s">
        <v>528</v>
      </c>
      <c r="C11" s="6" t="s">
        <v>584</v>
      </c>
      <c r="D11" s="14">
        <v>60</v>
      </c>
      <c r="E11" s="6">
        <v>220</v>
      </c>
      <c r="F11" s="6" t="s">
        <v>10</v>
      </c>
      <c r="G11" s="13" t="s">
        <v>481</v>
      </c>
    </row>
    <row r="12" spans="1:7" s="21" customFormat="1" ht="20" customHeight="1" x14ac:dyDescent="0.3">
      <c r="A12" s="13" t="s">
        <v>214</v>
      </c>
      <c r="B12" s="6" t="s">
        <v>528</v>
      </c>
      <c r="C12" s="6" t="s">
        <v>206</v>
      </c>
      <c r="D12" s="14">
        <v>30</v>
      </c>
      <c r="E12" s="6">
        <v>30</v>
      </c>
      <c r="F12" s="6" t="s">
        <v>10</v>
      </c>
      <c r="G12" s="13" t="s">
        <v>481</v>
      </c>
    </row>
    <row r="13" spans="1:7" s="21" customFormat="1" ht="20" customHeight="1" x14ac:dyDescent="0.3">
      <c r="A13" s="13" t="s">
        <v>243</v>
      </c>
      <c r="B13" s="6" t="s">
        <v>528</v>
      </c>
      <c r="C13" s="6" t="s">
        <v>206</v>
      </c>
      <c r="D13" s="14">
        <v>60</v>
      </c>
      <c r="E13" s="6">
        <v>120</v>
      </c>
      <c r="F13" s="6" t="s">
        <v>10</v>
      </c>
      <c r="G13" s="13" t="s">
        <v>481</v>
      </c>
    </row>
    <row r="14" spans="1:7" s="21" customFormat="1" ht="20" customHeight="1" x14ac:dyDescent="0.3">
      <c r="A14" s="13" t="s">
        <v>220</v>
      </c>
      <c r="B14" s="6" t="s">
        <v>528</v>
      </c>
      <c r="C14" s="6" t="s">
        <v>206</v>
      </c>
      <c r="D14" s="14">
        <v>30</v>
      </c>
      <c r="E14" s="6">
        <v>30</v>
      </c>
      <c r="F14" s="6" t="s">
        <v>10</v>
      </c>
      <c r="G14" s="13" t="s">
        <v>481</v>
      </c>
    </row>
    <row r="15" spans="1:7" ht="20" customHeight="1" x14ac:dyDescent="0.3">
      <c r="A15" s="13" t="s">
        <v>634</v>
      </c>
      <c r="D15" s="14">
        <v>60</v>
      </c>
      <c r="E15" s="6">
        <v>120</v>
      </c>
      <c r="F15" s="6" t="s">
        <v>10</v>
      </c>
      <c r="G15" s="2" t="s">
        <v>635</v>
      </c>
    </row>
    <row r="16" spans="1:7" ht="20" customHeight="1" x14ac:dyDescent="0.3">
      <c r="A16" s="13" t="s">
        <v>948</v>
      </c>
      <c r="D16" s="14">
        <v>0</v>
      </c>
      <c r="E16" s="6">
        <v>60</v>
      </c>
      <c r="F16" s="6" t="s">
        <v>10</v>
      </c>
      <c r="G16" s="2" t="s">
        <v>949</v>
      </c>
    </row>
  </sheetData>
  <mergeCells count="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DB2F-73F1-4758-8E7C-96AB2CA01F31}">
  <dimension ref="A1:F19"/>
  <sheetViews>
    <sheetView workbookViewId="0">
      <selection activeCell="I14" sqref="I14"/>
    </sheetView>
  </sheetViews>
  <sheetFormatPr defaultRowHeight="14" x14ac:dyDescent="0.3"/>
  <cols>
    <col min="1" max="1" width="47.58203125" customWidth="1"/>
    <col min="5" max="5" width="61.33203125" customWidth="1"/>
    <col min="6" max="6" width="46.9140625" customWidth="1"/>
  </cols>
  <sheetData>
    <row r="1" spans="1:6" ht="19" x14ac:dyDescent="0.4">
      <c r="A1" s="17" t="s">
        <v>590</v>
      </c>
      <c r="B1" s="18"/>
      <c r="C1" s="18"/>
      <c r="D1" s="18"/>
      <c r="E1" s="18"/>
      <c r="F1" s="18"/>
    </row>
    <row r="2" spans="1:6" ht="57.5" customHeight="1" x14ac:dyDescent="0.3">
      <c r="A2" s="126" t="s">
        <v>971</v>
      </c>
      <c r="B2" s="126"/>
      <c r="C2" s="126"/>
      <c r="D2" s="126"/>
      <c r="E2" s="23"/>
      <c r="F2" s="18"/>
    </row>
    <row r="3" spans="1:6" s="4" customFormat="1" ht="31.5" customHeight="1" x14ac:dyDescent="0.3">
      <c r="A3" s="7" t="s">
        <v>482</v>
      </c>
      <c r="B3" s="5" t="s">
        <v>484</v>
      </c>
      <c r="C3" s="5" t="s">
        <v>0</v>
      </c>
      <c r="D3" s="5" t="s">
        <v>606</v>
      </c>
      <c r="E3" s="5" t="s">
        <v>592</v>
      </c>
      <c r="F3" s="5" t="s">
        <v>2</v>
      </c>
    </row>
    <row r="4" spans="1:6" s="45" customFormat="1" ht="20" customHeight="1" x14ac:dyDescent="0.3">
      <c r="A4" s="43" t="s">
        <v>600</v>
      </c>
      <c r="B4" s="44"/>
      <c r="C4" s="44"/>
      <c r="D4" s="44"/>
      <c r="E4" s="15" t="s">
        <v>601</v>
      </c>
      <c r="F4" s="44" t="s">
        <v>602</v>
      </c>
    </row>
    <row r="5" spans="1:6" s="4" customFormat="1" ht="20" customHeight="1" x14ac:dyDescent="0.3">
      <c r="A5" s="13" t="s">
        <v>400</v>
      </c>
      <c r="B5" s="14">
        <v>500</v>
      </c>
      <c r="C5" s="6" t="s">
        <v>10</v>
      </c>
      <c r="D5" s="6">
        <v>168</v>
      </c>
      <c r="E5" s="15" t="s">
        <v>401</v>
      </c>
      <c r="F5" s="6" t="s">
        <v>500</v>
      </c>
    </row>
    <row r="6" spans="1:6" s="4" customFormat="1" ht="20" customHeight="1" x14ac:dyDescent="0.3">
      <c r="A6" s="13" t="s">
        <v>552</v>
      </c>
      <c r="B6" s="14">
        <v>500</v>
      </c>
      <c r="C6" s="6" t="s">
        <v>10</v>
      </c>
      <c r="D6" s="6">
        <v>17</v>
      </c>
      <c r="E6" s="15" t="s">
        <v>296</v>
      </c>
      <c r="F6" s="6" t="s">
        <v>589</v>
      </c>
    </row>
    <row r="7" spans="1:6" s="4" customFormat="1" ht="20" customHeight="1" x14ac:dyDescent="0.3">
      <c r="A7" s="13" t="s">
        <v>412</v>
      </c>
      <c r="B7" s="14">
        <v>280</v>
      </c>
      <c r="C7" s="6" t="s">
        <v>10</v>
      </c>
      <c r="D7" s="6">
        <v>117.999999992</v>
      </c>
      <c r="E7" s="15" t="s">
        <v>413</v>
      </c>
      <c r="F7" s="6" t="s">
        <v>7</v>
      </c>
    </row>
    <row r="8" spans="1:6" s="4" customFormat="1" ht="20" customHeight="1" x14ac:dyDescent="0.3">
      <c r="A8" s="13" t="s">
        <v>297</v>
      </c>
      <c r="B8" s="14">
        <v>705</v>
      </c>
      <c r="C8" s="6" t="s">
        <v>10</v>
      </c>
      <c r="D8" s="6">
        <v>40.000000033500001</v>
      </c>
      <c r="E8" s="15" t="s">
        <v>298</v>
      </c>
      <c r="F8" s="6" t="s">
        <v>535</v>
      </c>
    </row>
    <row r="9" spans="1:6" s="4" customFormat="1" ht="20" customHeight="1" x14ac:dyDescent="0.3">
      <c r="A9" s="13" t="s">
        <v>393</v>
      </c>
      <c r="B9" s="14">
        <v>1000</v>
      </c>
      <c r="C9" s="6" t="s">
        <v>10</v>
      </c>
      <c r="D9" s="6">
        <v>60</v>
      </c>
      <c r="E9" s="15" t="s">
        <v>394</v>
      </c>
      <c r="F9" s="6" t="s">
        <v>7</v>
      </c>
    </row>
    <row r="10" spans="1:6" s="4" customFormat="1" ht="20" customHeight="1" x14ac:dyDescent="0.3">
      <c r="A10" s="13" t="s">
        <v>607</v>
      </c>
      <c r="B10" s="14">
        <v>1</v>
      </c>
      <c r="C10" s="6" t="s">
        <v>588</v>
      </c>
      <c r="D10" s="6">
        <v>380</v>
      </c>
      <c r="E10" s="15" t="s">
        <v>603</v>
      </c>
      <c r="F10" s="6"/>
    </row>
    <row r="11" spans="1:6" s="4" customFormat="1" ht="20" customHeight="1" x14ac:dyDescent="0.3">
      <c r="A11" s="13" t="s">
        <v>608</v>
      </c>
      <c r="B11" s="14">
        <v>1</v>
      </c>
      <c r="C11" s="6" t="s">
        <v>10</v>
      </c>
      <c r="D11" s="6">
        <v>5</v>
      </c>
      <c r="E11" s="15" t="s">
        <v>604</v>
      </c>
      <c r="F11" s="6" t="s">
        <v>605</v>
      </c>
    </row>
    <row r="12" spans="1:6" s="4" customFormat="1" ht="20" customHeight="1" x14ac:dyDescent="0.3">
      <c r="A12" s="13" t="s">
        <v>408</v>
      </c>
      <c r="B12" s="14">
        <v>360</v>
      </c>
      <c r="C12" s="6" t="s">
        <v>10</v>
      </c>
      <c r="D12" s="6">
        <v>174.99999999600001</v>
      </c>
      <c r="E12" s="15" t="s">
        <v>593</v>
      </c>
      <c r="F12" s="6" t="s">
        <v>7</v>
      </c>
    </row>
    <row r="13" spans="1:6" s="4" customFormat="1" ht="20" customHeight="1" x14ac:dyDescent="0.3">
      <c r="A13" s="13" t="s">
        <v>411</v>
      </c>
      <c r="B13" s="14">
        <v>12</v>
      </c>
      <c r="C13" s="6" t="s">
        <v>10</v>
      </c>
      <c r="D13" s="6">
        <v>19.9999999992</v>
      </c>
      <c r="E13" s="15" t="s">
        <v>594</v>
      </c>
      <c r="F13" s="6" t="s">
        <v>7</v>
      </c>
    </row>
    <row r="14" spans="1:6" s="4" customFormat="1" ht="20" customHeight="1" x14ac:dyDescent="0.3">
      <c r="A14" s="13" t="s">
        <v>409</v>
      </c>
      <c r="B14" s="14">
        <v>180</v>
      </c>
      <c r="C14" s="6" t="s">
        <v>10</v>
      </c>
      <c r="D14" s="6">
        <v>18</v>
      </c>
      <c r="E14" s="15" t="s">
        <v>596</v>
      </c>
      <c r="F14" s="6" t="s">
        <v>7</v>
      </c>
    </row>
    <row r="15" spans="1:6" s="4" customFormat="1" ht="20" customHeight="1" x14ac:dyDescent="0.3">
      <c r="A15" s="13" t="s">
        <v>410</v>
      </c>
      <c r="B15" s="14">
        <v>120</v>
      </c>
      <c r="C15" s="6" t="s">
        <v>10</v>
      </c>
      <c r="D15" s="6">
        <v>18</v>
      </c>
      <c r="E15" s="15" t="s">
        <v>595</v>
      </c>
      <c r="F15" s="6" t="s">
        <v>7</v>
      </c>
    </row>
    <row r="16" spans="1:6" s="4" customFormat="1" ht="20" customHeight="1" x14ac:dyDescent="0.3">
      <c r="A16" s="13" t="s">
        <v>597</v>
      </c>
      <c r="B16" s="14">
        <v>160</v>
      </c>
      <c r="C16" s="6" t="s">
        <v>10</v>
      </c>
      <c r="D16" s="6">
        <v>18</v>
      </c>
      <c r="E16" s="15" t="s">
        <v>598</v>
      </c>
      <c r="F16" s="6"/>
    </row>
    <row r="17" spans="1:6" s="4" customFormat="1" ht="20" customHeight="1" x14ac:dyDescent="0.3">
      <c r="A17" s="13" t="s">
        <v>373</v>
      </c>
      <c r="B17" s="14">
        <v>800</v>
      </c>
      <c r="C17" s="6" t="s">
        <v>10</v>
      </c>
      <c r="D17" s="6">
        <v>25</v>
      </c>
      <c r="E17" s="15" t="s">
        <v>374</v>
      </c>
      <c r="F17" s="6" t="s">
        <v>7</v>
      </c>
    </row>
    <row r="18" spans="1:6" ht="19.5" customHeight="1" x14ac:dyDescent="0.3">
      <c r="A18" s="2" t="s">
        <v>586</v>
      </c>
      <c r="B18" s="14">
        <v>1</v>
      </c>
      <c r="C18" s="3" t="s">
        <v>588</v>
      </c>
      <c r="D18" s="6">
        <v>225</v>
      </c>
      <c r="E18" s="8" t="s">
        <v>591</v>
      </c>
      <c r="F18" s="6"/>
    </row>
    <row r="19" spans="1:6" x14ac:dyDescent="0.3">
      <c r="A19" s="13" t="s">
        <v>609</v>
      </c>
    </row>
  </sheetData>
  <mergeCells count="1">
    <mergeCell ref="A2:D2"/>
  </mergeCells>
  <hyperlinks>
    <hyperlink ref="E5" r:id="rId1" xr:uid="{3F4E5DC8-AE5F-463D-B6CD-D564E8DF161F}"/>
    <hyperlink ref="E7" r:id="rId2" xr:uid="{EF759BC5-11D5-4ECE-B227-0C39C460C078}"/>
    <hyperlink ref="E6" r:id="rId3" xr:uid="{0BAC767E-7E50-49D8-9827-6D8C72B36D52}"/>
    <hyperlink ref="E8" r:id="rId4" xr:uid="{C90099FD-E2F4-4854-A436-D70DE19B20FC}"/>
    <hyperlink ref="E9" r:id="rId5" xr:uid="{3955DBAE-CC31-43D8-8E57-AEEB5166225E}"/>
    <hyperlink ref="E17" r:id="rId6" xr:uid="{CE80B907-8DEC-4174-9E3F-ECAA4D249973}"/>
    <hyperlink ref="E4" r:id="rId7" xr:uid="{A1D3D46A-54DD-4FE9-9E33-B3DD3783B479}"/>
    <hyperlink ref="E18" r:id="rId8" xr:uid="{CA4C65F7-C1CF-43E5-8C11-DED290580FB6}"/>
    <hyperlink ref="E11" r:id="rId9" xr:uid="{7DF60BA3-2D16-485D-B029-9B16EC705650}"/>
    <hyperlink ref="E16" r:id="rId10" xr:uid="{46EE707B-F7A7-414F-A054-95DAC672C1DD}"/>
  </hyperlinks>
  <pageMargins left="0.7" right="0.7" top="0.75" bottom="0.75" header="0.3" footer="0.3"/>
  <pageSetup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FA08-9E06-4F34-8A27-1D28E9B40467}">
  <dimension ref="A1:D16"/>
  <sheetViews>
    <sheetView workbookViewId="0">
      <selection activeCell="Q16" sqref="Q16"/>
    </sheetView>
  </sheetViews>
  <sheetFormatPr defaultRowHeight="14" x14ac:dyDescent="0.3"/>
  <cols>
    <col min="1" max="1" width="36.25" customWidth="1"/>
    <col min="2" max="2" width="21.83203125" customWidth="1"/>
    <col min="3" max="3" width="23" customWidth="1"/>
    <col min="4" max="4" width="16.83203125" customWidth="1"/>
  </cols>
  <sheetData>
    <row r="1" spans="1:4" ht="40" customHeight="1" x14ac:dyDescent="0.3">
      <c r="A1" s="1" t="s">
        <v>574</v>
      </c>
      <c r="B1" t="s">
        <v>977</v>
      </c>
      <c r="D1" s="4"/>
    </row>
    <row r="2" spans="1:4" s="4" customFormat="1" ht="31.5" customHeight="1" x14ac:dyDescent="0.3">
      <c r="A2" s="29" t="s">
        <v>482</v>
      </c>
      <c r="B2" s="92" t="s">
        <v>617</v>
      </c>
      <c r="C2" s="30" t="s">
        <v>616</v>
      </c>
      <c r="D2" s="31" t="s">
        <v>2</v>
      </c>
    </row>
    <row r="3" spans="1:4" s="4" customFormat="1" ht="20" customHeight="1" x14ac:dyDescent="0.3">
      <c r="A3" s="13" t="s">
        <v>222</v>
      </c>
      <c r="B3" s="46" t="s">
        <v>532</v>
      </c>
      <c r="C3" s="6" t="s">
        <v>186</v>
      </c>
      <c r="D3" s="22" t="s">
        <v>978</v>
      </c>
    </row>
    <row r="4" spans="1:4" s="4" customFormat="1" ht="20" customHeight="1" x14ac:dyDescent="0.3">
      <c r="A4" s="13" t="s">
        <v>246</v>
      </c>
      <c r="B4" s="46" t="s">
        <v>532</v>
      </c>
      <c r="C4" s="6" t="s">
        <v>186</v>
      </c>
      <c r="D4" s="22" t="s">
        <v>978</v>
      </c>
    </row>
    <row r="5" spans="1:4" s="4" customFormat="1" ht="20" customHeight="1" x14ac:dyDescent="0.3">
      <c r="A5" s="13" t="s">
        <v>504</v>
      </c>
      <c r="B5" s="46" t="s">
        <v>532</v>
      </c>
      <c r="C5" s="6" t="s">
        <v>186</v>
      </c>
      <c r="D5" s="22" t="s">
        <v>978</v>
      </c>
    </row>
    <row r="6" spans="1:4" s="4" customFormat="1" ht="20" customHeight="1" x14ac:dyDescent="0.3">
      <c r="A6" s="13" t="s">
        <v>218</v>
      </c>
      <c r="B6" s="46" t="s">
        <v>532</v>
      </c>
      <c r="C6" s="6" t="s">
        <v>186</v>
      </c>
      <c r="D6" s="22" t="s">
        <v>978</v>
      </c>
    </row>
    <row r="7" spans="1:4" s="4" customFormat="1" ht="20" customHeight="1" x14ac:dyDescent="0.3">
      <c r="A7" s="13" t="s">
        <v>625</v>
      </c>
      <c r="B7" s="46" t="s">
        <v>4</v>
      </c>
      <c r="C7" s="6" t="s">
        <v>255</v>
      </c>
      <c r="D7" s="22" t="s">
        <v>979</v>
      </c>
    </row>
    <row r="8" spans="1:4" s="4" customFormat="1" ht="20" customHeight="1" x14ac:dyDescent="0.3">
      <c r="A8" s="13" t="s">
        <v>286</v>
      </c>
      <c r="B8" s="46" t="s">
        <v>4</v>
      </c>
      <c r="C8" s="6" t="s">
        <v>255</v>
      </c>
      <c r="D8" s="22" t="s">
        <v>979</v>
      </c>
    </row>
    <row r="9" spans="1:4" s="4" customFormat="1" ht="20" customHeight="1" x14ac:dyDescent="0.3">
      <c r="A9" s="13" t="s">
        <v>179</v>
      </c>
      <c r="B9" s="46" t="s">
        <v>32</v>
      </c>
      <c r="C9" s="6" t="s">
        <v>106</v>
      </c>
      <c r="D9" s="22" t="s">
        <v>980</v>
      </c>
    </row>
    <row r="10" spans="1:4" s="4" customFormat="1" ht="20" customHeight="1" x14ac:dyDescent="0.3">
      <c r="A10" s="13" t="s">
        <v>157</v>
      </c>
      <c r="B10" s="46" t="s">
        <v>527</v>
      </c>
      <c r="C10" s="6" t="s">
        <v>9</v>
      </c>
      <c r="D10" s="22" t="s">
        <v>980</v>
      </c>
    </row>
    <row r="11" spans="1:4" s="4" customFormat="1" ht="20" customHeight="1" x14ac:dyDescent="0.3">
      <c r="A11" s="13" t="s">
        <v>86</v>
      </c>
      <c r="B11" s="46" t="s">
        <v>527</v>
      </c>
      <c r="C11" s="6" t="s">
        <v>9</v>
      </c>
      <c r="D11" s="22" t="s">
        <v>980</v>
      </c>
    </row>
    <row r="12" spans="1:4" s="4" customFormat="1" ht="20" customHeight="1" x14ac:dyDescent="0.3">
      <c r="A12" s="13" t="s">
        <v>88</v>
      </c>
      <c r="B12" s="46" t="s">
        <v>618</v>
      </c>
      <c r="C12" s="6" t="s">
        <v>21</v>
      </c>
      <c r="D12" s="22" t="s">
        <v>980</v>
      </c>
    </row>
    <row r="13" spans="1:4" s="4" customFormat="1" ht="20" customHeight="1" x14ac:dyDescent="0.3">
      <c r="A13" s="13" t="s">
        <v>292</v>
      </c>
      <c r="B13" s="42" t="s">
        <v>228</v>
      </c>
      <c r="C13" s="6" t="s">
        <v>228</v>
      </c>
      <c r="D13" s="22" t="s">
        <v>980</v>
      </c>
    </row>
    <row r="14" spans="1:4" s="4" customFormat="1" ht="20" customHeight="1" x14ac:dyDescent="0.3">
      <c r="A14" s="13" t="s">
        <v>82</v>
      </c>
      <c r="B14" s="42" t="s">
        <v>524</v>
      </c>
      <c r="C14" s="6" t="s">
        <v>83</v>
      </c>
      <c r="D14" s="22" t="s">
        <v>979</v>
      </c>
    </row>
    <row r="15" spans="1:4" s="4" customFormat="1" ht="20" customHeight="1" x14ac:dyDescent="0.3">
      <c r="A15" s="13" t="s">
        <v>976</v>
      </c>
      <c r="B15" s="46" t="s">
        <v>618</v>
      </c>
      <c r="C15" s="6" t="s">
        <v>21</v>
      </c>
      <c r="D15" s="22" t="s">
        <v>980</v>
      </c>
    </row>
    <row r="16" spans="1:4" s="4" customFormat="1" ht="20" customHeight="1" x14ac:dyDescent="0.3">
      <c r="A16" s="13" t="s">
        <v>508</v>
      </c>
      <c r="B16" s="46" t="s">
        <v>485</v>
      </c>
      <c r="C16" s="6" t="s">
        <v>69</v>
      </c>
      <c r="D16" s="22" t="s">
        <v>980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Stocking List Index</vt:lpstr>
      <vt:lpstr>Stocking List Labs 1-25</vt:lpstr>
      <vt:lpstr>Stocking List Labs 26-28</vt:lpstr>
      <vt:lpstr>Alphabetical list with links</vt:lpstr>
      <vt:lpstr>Materials by activity</vt:lpstr>
      <vt:lpstr>New items for 2023</vt:lpstr>
      <vt:lpstr>Items to collect</vt:lpstr>
      <vt:lpstr>TMC Extras</vt:lpstr>
      <vt:lpstr>Bring inside in winter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Amy Post</cp:lastModifiedBy>
  <cp:revision>0</cp:revision>
  <cp:lastPrinted>2023-08-25T14:58:33Z</cp:lastPrinted>
  <dcterms:created xsi:type="dcterms:W3CDTF">2023-08-22T23:52:56Z</dcterms:created>
  <dcterms:modified xsi:type="dcterms:W3CDTF">2024-04-29T23:22:09Z</dcterms:modified>
</cp:coreProperties>
</file>